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9" activeTab="0"/>
  </bookViews>
  <sheets>
    <sheet name="ReDéO2007" sheetId="1" r:id="rId1"/>
    <sheet name="Feuille5" sheetId="2" r:id="rId2"/>
    <sheet name="Résultats" sheetId="3" r:id="rId3"/>
    <sheet name="Classements Variations" sheetId="4" r:id="rId4"/>
    <sheet name="Participants" sheetId="5" r:id="rId5"/>
    <sheet name="Horaires" sheetId="6" r:id="rId6"/>
  </sheets>
  <definedNames/>
  <calcPr fullCalcOnLoad="1"/>
</workbook>
</file>

<file path=xl/sharedStrings.xml><?xml version="1.0" encoding="utf-8"?>
<sst xmlns="http://schemas.openxmlformats.org/spreadsheetml/2006/main" count="1231" uniqueCount="331">
  <si>
    <t>ArrivComm</t>
  </si>
  <si>
    <t>TpsComm</t>
  </si>
  <si>
    <t>Pla</t>
  </si>
  <si>
    <t>TpsRelais1</t>
  </si>
  <si>
    <t>Arriv1</t>
  </si>
  <si>
    <t>TpsCumul</t>
  </si>
  <si>
    <t>Dep2</t>
  </si>
  <si>
    <t>Arriv2</t>
  </si>
  <si>
    <t>Arriv3</t>
  </si>
  <si>
    <t>M11</t>
  </si>
  <si>
    <t>CBA</t>
  </si>
  <si>
    <t>Fropier</t>
  </si>
  <si>
    <t>FROPIER Michel</t>
  </si>
  <si>
    <t>FROPIER Juliette</t>
  </si>
  <si>
    <t>FROPIER Chloé</t>
  </si>
  <si>
    <t>H7</t>
  </si>
  <si>
    <t>CAB</t>
  </si>
  <si>
    <t>Les Fous Volants</t>
  </si>
  <si>
    <t>SERRAND Alain</t>
  </si>
  <si>
    <t>OLLINGER Dominique</t>
  </si>
  <si>
    <t>CORTIER Christophe</t>
  </si>
  <si>
    <t>H2</t>
  </si>
  <si>
    <t>ACB</t>
  </si>
  <si>
    <t>REYES Christian</t>
  </si>
  <si>
    <t>MAIRE Eric</t>
  </si>
  <si>
    <t>LABRO Régis</t>
  </si>
  <si>
    <t>D4</t>
  </si>
  <si>
    <t>Les Grenadines</t>
  </si>
  <si>
    <t>RIBET Hélène</t>
  </si>
  <si>
    <t>TORELLI Isabelle</t>
  </si>
  <si>
    <t>BIAIS Nathalie</t>
  </si>
  <si>
    <t>H10</t>
  </si>
  <si>
    <t>Siemens VDO 3</t>
  </si>
  <si>
    <t>GENDRE Eric</t>
  </si>
  <si>
    <t>BRUN Emmanuel</t>
  </si>
  <si>
    <t>CHAUMONT Pascal</t>
  </si>
  <si>
    <t>H9</t>
  </si>
  <si>
    <t>BAC</t>
  </si>
  <si>
    <t>Siemens VDO 2</t>
  </si>
  <si>
    <t>KERJEAN Jean-Jacques</t>
  </si>
  <si>
    <t>ALBERT Jean-Luc</t>
  </si>
  <si>
    <t>LE-POETVIN Cyrille</t>
  </si>
  <si>
    <t>H4</t>
  </si>
  <si>
    <t>Les Beashy Pipes</t>
  </si>
  <si>
    <t>GENEAU Loïc</t>
  </si>
  <si>
    <t>ELCRIN Guillaume</t>
  </si>
  <si>
    <t>MARTINIE Fabien</t>
  </si>
  <si>
    <t>M6</t>
  </si>
  <si>
    <t>ABC</t>
  </si>
  <si>
    <t>Chocolat</t>
  </si>
  <si>
    <t>MASSE Pierrick</t>
  </si>
  <si>
    <t>OGLAZAT Jean-François</t>
  </si>
  <si>
    <t>OGLAZAT Estelle</t>
  </si>
  <si>
    <t>M7</t>
  </si>
  <si>
    <t>Les Killers Mixtes</t>
  </si>
  <si>
    <t>BERBETT Luc</t>
  </si>
  <si>
    <t>PLANTECOSTE Marie-Odile</t>
  </si>
  <si>
    <t>PLANTECOSTE Didier</t>
  </si>
  <si>
    <t>H14</t>
  </si>
  <si>
    <t>Muret Orientation</t>
  </si>
  <si>
    <t>MOURCET Pierre-Yves</t>
  </si>
  <si>
    <t>CREANCY Noël</t>
  </si>
  <si>
    <t>POMIES Vincent</t>
  </si>
  <si>
    <t>M5</t>
  </si>
  <si>
    <t>Les Requalifiés</t>
  </si>
  <si>
    <t>ROLLAND Sandrine</t>
  </si>
  <si>
    <t>MARCY Stéphane</t>
  </si>
  <si>
    <t>KOZLOW Boris</t>
  </si>
  <si>
    <t>J1</t>
  </si>
  <si>
    <t>Ecole CO TOAC'O</t>
  </si>
  <si>
    <t>CAPBERN Marc</t>
  </si>
  <si>
    <t>CAPBERN Loïc</t>
  </si>
  <si>
    <t>SERRAND Jonathan</t>
  </si>
  <si>
    <t>H13</t>
  </si>
  <si>
    <t>Los lobos</t>
  </si>
  <si>
    <t>ALBOUY Jean-Christophe</t>
  </si>
  <si>
    <t>LECONTE Patrick</t>
  </si>
  <si>
    <t>CHUZET Ludovic</t>
  </si>
  <si>
    <t>H8</t>
  </si>
  <si>
    <t>Siemens VDO 1 Les Répliquants</t>
  </si>
  <si>
    <t>CONTET Hervé</t>
  </si>
  <si>
    <t>CARQUET Gérard</t>
  </si>
  <si>
    <t>BOSSEAUX Christophe</t>
  </si>
  <si>
    <t>H5</t>
  </si>
  <si>
    <t>TUCOUROU</t>
  </si>
  <si>
    <t>FOL Thierry</t>
  </si>
  <si>
    <t>ARDAILLOUX Julien</t>
  </si>
  <si>
    <t>ESPAGNAN Lionel</t>
  </si>
  <si>
    <t>H3</t>
  </si>
  <si>
    <t>MONLAUR Jean-Loup</t>
  </si>
  <si>
    <t>MONLAUR Frédéric</t>
  </si>
  <si>
    <t>COURNEIL Eric</t>
  </si>
  <si>
    <t>Pm</t>
  </si>
  <si>
    <t>H1</t>
  </si>
  <si>
    <t>Tiens ferme c'est du sport !</t>
  </si>
  <si>
    <t>GODECHOT Rémi</t>
  </si>
  <si>
    <t>HOURS Xavier</t>
  </si>
  <si>
    <t>THIERRY D'ARGENLIEU Antoine</t>
  </si>
  <si>
    <t>D3</t>
  </si>
  <si>
    <t>Les Nanas en Forêt</t>
  </si>
  <si>
    <t>LAGROUE Joëlle</t>
  </si>
  <si>
    <t>BLANC Véronique</t>
  </si>
  <si>
    <t>CAZUS Marie-Renée</t>
  </si>
  <si>
    <t>H15</t>
  </si>
  <si>
    <t>All Blagues</t>
  </si>
  <si>
    <t>GAUFILLET Pierre</t>
  </si>
  <si>
    <t>LESCOT Jacques</t>
  </si>
  <si>
    <t>GABASTON Thierry</t>
  </si>
  <si>
    <t>M4</t>
  </si>
  <si>
    <t>Famille DEBAILLEUX</t>
  </si>
  <si>
    <t>DEBAILLEUX Dominique</t>
  </si>
  <si>
    <t>DEBAILLEUX Damien</t>
  </si>
  <si>
    <t>DEBAILLEUX Brice</t>
  </si>
  <si>
    <t>M8</t>
  </si>
  <si>
    <t>Les gagneurs</t>
  </si>
  <si>
    <t>DUSSARDIER Vincent</t>
  </si>
  <si>
    <t>DUSSARDIER Daniela</t>
  </si>
  <si>
    <t>MICKOVA Lydie</t>
  </si>
  <si>
    <t>M2</t>
  </si>
  <si>
    <t>Tempête mentale</t>
  </si>
  <si>
    <t>FUILLA-WEISHAUPT Eric</t>
  </si>
  <si>
    <t>LE FLOCH Marie</t>
  </si>
  <si>
    <t>MASSARD François</t>
  </si>
  <si>
    <t>M9</t>
  </si>
  <si>
    <t>La Tripoux Team</t>
  </si>
  <si>
    <t>CAMPAN Nadège</t>
  </si>
  <si>
    <t>MARTY Jérome</t>
  </si>
  <si>
    <t>CAMPAN Amandine</t>
  </si>
  <si>
    <t>M13</t>
  </si>
  <si>
    <t>BCA</t>
  </si>
  <si>
    <t>Les Néophytes</t>
  </si>
  <si>
    <t>BARTHES Laetitia</t>
  </si>
  <si>
    <t>DUPONT Luc</t>
  </si>
  <si>
    <t>GUILLERMIN Juliane</t>
  </si>
  <si>
    <t>Abandon</t>
  </si>
  <si>
    <t>D1</t>
  </si>
  <si>
    <t>Perdita</t>
  </si>
  <si>
    <t>BRESOLIN Annie</t>
  </si>
  <si>
    <t>BRESOLIN Corinne</t>
  </si>
  <si>
    <t>GERMAIN Marie-José</t>
  </si>
  <si>
    <t>H12</t>
  </si>
  <si>
    <t>SPLACH</t>
  </si>
  <si>
    <t>ARCHER Gilles</t>
  </si>
  <si>
    <t>HALIN Fabrice</t>
  </si>
  <si>
    <t>PICARD Gilles</t>
  </si>
  <si>
    <t>H6</t>
  </si>
  <si>
    <t xml:space="preserve">Rescapés de la Méduse </t>
  </si>
  <si>
    <t>BRESOLIN Philippe</t>
  </si>
  <si>
    <t>DUPRON Pascal</t>
  </si>
  <si>
    <t>GERMAIN Christian</t>
  </si>
  <si>
    <t>J2</t>
  </si>
  <si>
    <t>Les Trois Mousquetaires</t>
  </si>
  <si>
    <t>MALIET Odile</t>
  </si>
  <si>
    <t>ESCUDE Camille</t>
  </si>
  <si>
    <t>MOREL Alice</t>
  </si>
  <si>
    <t>H17</t>
  </si>
  <si>
    <t>Les Boulets</t>
  </si>
  <si>
    <t>BOCHOT Thomas</t>
  </si>
  <si>
    <t>PENE Ludovic</t>
  </si>
  <si>
    <t>CARRERE Julien</t>
  </si>
  <si>
    <t>D2</t>
  </si>
  <si>
    <t>Mil et un rêve</t>
  </si>
  <si>
    <t>PERES Monique</t>
  </si>
  <si>
    <t>FOULON Isabelle</t>
  </si>
  <si>
    <t>BOYER Laure</t>
  </si>
  <si>
    <t>H11</t>
  </si>
  <si>
    <t>Le bon, la brute et le truand</t>
  </si>
  <si>
    <t>ECOCHARD Vincent</t>
  </si>
  <si>
    <t>ECOCHARD Yvan</t>
  </si>
  <si>
    <t>MALIET Clément</t>
  </si>
  <si>
    <t>M1</t>
  </si>
  <si>
    <t>Les Cathares Audois</t>
  </si>
  <si>
    <t>LACOMBE Jean-Pierre</t>
  </si>
  <si>
    <t>TOURNIER Nadine</t>
  </si>
  <si>
    <t>FERRAND Corine</t>
  </si>
  <si>
    <t>M10</t>
  </si>
  <si>
    <t>L'homme qui aimait les femmes</t>
  </si>
  <si>
    <t>JEROME Muriel</t>
  </si>
  <si>
    <t>MALIET Eric</t>
  </si>
  <si>
    <t>DARGEOU Catherine</t>
  </si>
  <si>
    <t>M12</t>
  </si>
  <si>
    <t>Kelamayi Ren</t>
  </si>
  <si>
    <t>PI Lei</t>
  </si>
  <si>
    <t>XIAO Jing</t>
  </si>
  <si>
    <t>AUGAGNEUR Gérald</t>
  </si>
  <si>
    <t>M3</t>
  </si>
  <si>
    <t>Team Grenade</t>
  </si>
  <si>
    <t>EBRARD Eric</t>
  </si>
  <si>
    <t>COQUET Patricia</t>
  </si>
  <si>
    <t>PORRO Thierry</t>
  </si>
  <si>
    <t>H16</t>
  </si>
  <si>
    <t>Les Bzzzz</t>
  </si>
  <si>
    <t>BRAUD Jérome</t>
  </si>
  <si>
    <t>BOUNET Luc</t>
  </si>
  <si>
    <t>GARIADOR Cédric</t>
  </si>
  <si>
    <t>LH (Loisir)</t>
  </si>
  <si>
    <t>Les escargots</t>
  </si>
  <si>
    <t>DUPRAT Claude</t>
  </si>
  <si>
    <t>PAHUN Laurent</t>
  </si>
  <si>
    <t>FONTANARI Frédéric</t>
  </si>
  <si>
    <t>LM (Loisir)</t>
  </si>
  <si>
    <t>AUGAGNEUR Olga</t>
  </si>
  <si>
    <t>LHOTE Sébastien</t>
  </si>
  <si>
    <t>JC (Court)</t>
  </si>
  <si>
    <t>Ecole CO TOAC'O – 2</t>
  </si>
  <si>
    <t>FOL Loreline</t>
  </si>
  <si>
    <t>MOLLET Yoan
SERRAND Arthur</t>
  </si>
  <si>
    <t>LEMOZIT Arthur
BARBARA Christophe</t>
  </si>
  <si>
    <t>Place</t>
  </si>
  <si>
    <t>Temps</t>
  </si>
  <si>
    <t>Variation</t>
  </si>
  <si>
    <t>Equipe</t>
  </si>
  <si>
    <t>Nom</t>
  </si>
  <si>
    <t>TpsCommun</t>
  </si>
  <si>
    <t>V1</t>
  </si>
  <si>
    <t>TpsRelais2</t>
  </si>
  <si>
    <t>V2</t>
  </si>
  <si>
    <t>TpsRelais3</t>
  </si>
  <si>
    <t>V3</t>
  </si>
  <si>
    <t>SIEMENS VDO / SVDO_KAC</t>
  </si>
  <si>
    <t>C</t>
  </si>
  <si>
    <t>A</t>
  </si>
  <si>
    <t>B</t>
  </si>
  <si>
    <t>Airbus France / A350</t>
  </si>
  <si>
    <t>Airbus</t>
  </si>
  <si>
    <t>Airbus / Les fous-volants</t>
  </si>
  <si>
    <t>Airbus France / Le bon et les mauvais</t>
  </si>
  <si>
    <t>TOAC / Ecole d'Orientation</t>
  </si>
  <si>
    <t>Airbus / Les copsses</t>
  </si>
  <si>
    <t>Supaero / Supaero</t>
  </si>
  <si>
    <t>CEG Gramat / CEG Gramat</t>
  </si>
  <si>
    <t>Realix Technologies / Les Fouherbelle</t>
  </si>
  <si>
    <t>Airbus / Les Fopahabuzé</t>
  </si>
  <si>
    <t>nc</t>
  </si>
  <si>
    <t>Airbus France / L'impro</t>
  </si>
  <si>
    <t>Realix Technologies / Westerly-Team</t>
  </si>
  <si>
    <t>pm</t>
  </si>
  <si>
    <t>Education Nationale</t>
  </si>
  <si>
    <t>Airbus / Les GPS (Gars Pas Sûrs)</t>
  </si>
  <si>
    <t xml:space="preserve">Airbus France / </t>
  </si>
  <si>
    <t>Airbus France / Les Configurators</t>
  </si>
  <si>
    <t>Place/Variation</t>
  </si>
  <si>
    <t>Relais</t>
  </si>
  <si>
    <t>Place/Relais</t>
  </si>
  <si>
    <t>Entreprise</t>
  </si>
  <si>
    <t>Nom Equipe</t>
  </si>
  <si>
    <t>Equipier 1</t>
  </si>
  <si>
    <t>Equipier 2</t>
  </si>
  <si>
    <t>Equipier 3</t>
  </si>
  <si>
    <t>Les copsses</t>
  </si>
  <si>
    <t>SERRAND Hélène</t>
  </si>
  <si>
    <t>LUNEAU Christine</t>
  </si>
  <si>
    <t>LAVIELLE Isabelle</t>
  </si>
  <si>
    <t>Airbus France</t>
  </si>
  <si>
    <t>L'impro</t>
  </si>
  <si>
    <t>RIBET-FOL Hélène</t>
  </si>
  <si>
    <t>LEROUX Caroline</t>
  </si>
  <si>
    <t>GOIRAND Marie-France</t>
  </si>
  <si>
    <t>Realix Technologies</t>
  </si>
  <si>
    <t>Westerly-Team</t>
  </si>
  <si>
    <t>LUZARRETA Emmanuel</t>
  </si>
  <si>
    <t>CRESCIUCCI Laetitia</t>
  </si>
  <si>
    <t>MESMIN Loïc</t>
  </si>
  <si>
    <t>Les Fouherbelle</t>
  </si>
  <si>
    <t>LOMPRE Isabelle</t>
  </si>
  <si>
    <t>BLANDIN Hervé</t>
  </si>
  <si>
    <t>BEN BELGACEM Foaud</t>
  </si>
  <si>
    <t>Le bon et les mauvais</t>
  </si>
  <si>
    <t>Les Fopahabuzé</t>
  </si>
  <si>
    <t xml:space="preserve"> / Les Fopahabuzé</t>
  </si>
  <si>
    <t>VALSON Sandy</t>
  </si>
  <si>
    <t>CORBIN Blaise</t>
  </si>
  <si>
    <t>OUBELKASS Meriem</t>
  </si>
  <si>
    <t>Les Configurators</t>
  </si>
  <si>
    <t>BERGER-CAPBERN Valérie</t>
  </si>
  <si>
    <t>HUGUET Pierre</t>
  </si>
  <si>
    <t xml:space="preserve">Airbus / </t>
  </si>
  <si>
    <t>CHENU Nicolas</t>
  </si>
  <si>
    <t>Education Nationale / Education Nationale</t>
  </si>
  <si>
    <t>FOURNIER Simon</t>
  </si>
  <si>
    <t>GOIRAND Sylvain</t>
  </si>
  <si>
    <t>GOIRAND Adrien</t>
  </si>
  <si>
    <t>TOAC</t>
  </si>
  <si>
    <t>Ecole d'Orientation</t>
  </si>
  <si>
    <t>BOYER Benjamin</t>
  </si>
  <si>
    <t>Supaero</t>
  </si>
  <si>
    <t>MOSCHETTA Jean-Marc</t>
  </si>
  <si>
    <t>BONNET Allan</t>
  </si>
  <si>
    <t>GRESSIER Jérémie</t>
  </si>
  <si>
    <t>LYS Matthieu</t>
  </si>
  <si>
    <t>FEZANS Nicolas</t>
  </si>
  <si>
    <t>BEAUMET Grégory</t>
  </si>
  <si>
    <t>Les fous-volants</t>
  </si>
  <si>
    <t>RIVRON Vincent</t>
  </si>
  <si>
    <t>GORCE Etienne</t>
  </si>
  <si>
    <t>SIEMENS VDO</t>
  </si>
  <si>
    <t>SVDO_KAC</t>
  </si>
  <si>
    <t>COLOMBIE Francis</t>
  </si>
  <si>
    <t>CEG Gramat</t>
  </si>
  <si>
    <t>VERGER Philippe</t>
  </si>
  <si>
    <t>BALBEURRE Henri</t>
  </si>
  <si>
    <t>LAGOUTIERE Jacques</t>
  </si>
  <si>
    <t>A350</t>
  </si>
  <si>
    <t>CAPBERN Patrick</t>
  </si>
  <si>
    <t>LACABANNE Michel</t>
  </si>
  <si>
    <t>BERNSTEIN Thomas</t>
  </si>
  <si>
    <t>GOSSELIN Stéphane</t>
  </si>
  <si>
    <t>HAIGNERE Jean-Philippe</t>
  </si>
  <si>
    <t>Mulet Guillaume</t>
  </si>
  <si>
    <t>Les GPS (Gars Pas Sûrs)</t>
  </si>
  <si>
    <t>D'ARMAGNAC Philippe</t>
  </si>
  <si>
    <t>CODRON Julien</t>
  </si>
  <si>
    <t>BENOIT Nicolas</t>
  </si>
  <si>
    <t>TOP départ</t>
  </si>
  <si>
    <t>parcours commun</t>
  </si>
  <si>
    <t>1er relais</t>
  </si>
  <si>
    <t>2è relais</t>
  </si>
  <si>
    <t>3è relais</t>
  </si>
  <si>
    <t>classement</t>
  </si>
  <si>
    <t>Var</t>
  </si>
  <si>
    <t>HeureDép</t>
  </si>
  <si>
    <t>ArrivCommun</t>
  </si>
  <si>
    <t>DépRelais1</t>
  </si>
  <si>
    <t>ArrivRelais1</t>
  </si>
  <si>
    <t>DépRelais2</t>
  </si>
  <si>
    <t>ArrivRelais2</t>
  </si>
  <si>
    <t>DépRelais3</t>
  </si>
  <si>
    <t>ArrivRelais3</t>
  </si>
  <si>
    <t>hors délais</t>
  </si>
  <si>
    <t>non classée</t>
  </si>
  <si>
    <t>DNS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</si>
</sst>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:SS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5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0" fillId="0" borderId="1" xfId="0" applyFont="1" applyFill="1" applyBorder="1" applyAlignment="1">
      <alignment horizontal="center" vertical="top" wrapText="1"/>
    </xf>
    <xf numFmtId="164" fontId="0" fillId="0" borderId="1" xfId="0" applyFont="1" applyBorder="1" applyAlignment="1">
      <alignment horizontal="center" vertical="top" wrapText="1"/>
    </xf>
    <xf numFmtId="164" fontId="0" fillId="0" borderId="1" xfId="0" applyFont="1" applyFill="1" applyBorder="1" applyAlignment="1">
      <alignment vertical="top" wrapText="1"/>
    </xf>
    <xf numFmtId="165" fontId="0" fillId="0" borderId="1" xfId="0" applyNumberFormat="1" applyFont="1" applyFill="1" applyBorder="1" applyAlignment="1">
      <alignment vertical="top" wrapText="1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0" fillId="0" borderId="1" xfId="0" applyFont="1" applyBorder="1" applyAlignment="1">
      <alignment horizontal="center" wrapText="1"/>
    </xf>
    <xf numFmtId="165" fontId="1" fillId="0" borderId="0" xfId="0" applyNumberFormat="1" applyFont="1" applyAlignment="1">
      <alignment/>
    </xf>
    <xf numFmtId="164" fontId="0" fillId="0" borderId="1" xfId="0" applyFont="1" applyBorder="1" applyAlignment="1">
      <alignment vertical="top" wrapText="1"/>
    </xf>
    <xf numFmtId="164" fontId="0" fillId="0" borderId="0" xfId="0" applyFont="1" applyAlignment="1">
      <alignment wrapText="1"/>
    </xf>
    <xf numFmtId="164" fontId="0" fillId="0" borderId="1" xfId="0" applyFont="1" applyBorder="1" applyAlignment="1">
      <alignment horizontal="left" vertical="top" wrapText="1"/>
    </xf>
    <xf numFmtId="164" fontId="0" fillId="0" borderId="0" xfId="0" applyAlignment="1">
      <alignment horizontal="center"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3" xfId="0" applyFont="1" applyBorder="1" applyAlignment="1">
      <alignment/>
    </xf>
    <xf numFmtId="165" fontId="0" fillId="0" borderId="3" xfId="0" applyNumberFormat="1" applyBorder="1" applyAlignment="1">
      <alignment horizontal="center"/>
    </xf>
    <xf numFmtId="164" fontId="0" fillId="0" borderId="3" xfId="0" applyFont="1" applyBorder="1" applyAlignment="1">
      <alignment horizontal="center" vertical="top" wrapText="1"/>
    </xf>
    <xf numFmtId="164" fontId="0" fillId="0" borderId="3" xfId="0" applyFont="1" applyBorder="1" applyAlignment="1">
      <alignment horizontal="center"/>
    </xf>
    <xf numFmtId="164" fontId="0" fillId="0" borderId="3" xfId="0" applyFont="1" applyFill="1" applyBorder="1" applyAlignment="1">
      <alignment vertical="top" wrapText="1"/>
    </xf>
    <xf numFmtId="164" fontId="0" fillId="0" borderId="0" xfId="0" applyFont="1" applyFill="1" applyBorder="1" applyAlignment="1">
      <alignment vertical="top" wrapText="1"/>
    </xf>
    <xf numFmtId="165" fontId="0" fillId="0" borderId="3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3" xfId="0" applyFont="1" applyBorder="1" applyAlignment="1">
      <alignment horizontal="center" wrapText="1"/>
    </xf>
    <xf numFmtId="164" fontId="0" fillId="0" borderId="4" xfId="0" applyFont="1" applyBorder="1" applyAlignment="1">
      <alignment horizontal="center"/>
    </xf>
    <xf numFmtId="165" fontId="0" fillId="0" borderId="5" xfId="0" applyNumberFormat="1" applyBorder="1" applyAlignment="1">
      <alignment/>
    </xf>
    <xf numFmtId="164" fontId="0" fillId="0" borderId="6" xfId="0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164" fontId="0" fillId="0" borderId="7" xfId="0" applyFont="1" applyBorder="1" applyAlignment="1">
      <alignment/>
    </xf>
    <xf numFmtId="165" fontId="0" fillId="0" borderId="7" xfId="0" applyNumberFormat="1" applyBorder="1" applyAlignment="1">
      <alignment horizontal="center"/>
    </xf>
    <xf numFmtId="164" fontId="0" fillId="0" borderId="7" xfId="0" applyFont="1" applyBorder="1" applyAlignment="1">
      <alignment horizontal="center" vertical="top" wrapText="1"/>
    </xf>
    <xf numFmtId="164" fontId="0" fillId="0" borderId="7" xfId="0" applyFont="1" applyBorder="1" applyAlignment="1">
      <alignment horizontal="center"/>
    </xf>
    <xf numFmtId="164" fontId="0" fillId="0" borderId="7" xfId="0" applyFont="1" applyFill="1" applyBorder="1" applyAlignment="1">
      <alignment vertical="top" wrapText="1"/>
    </xf>
    <xf numFmtId="165" fontId="0" fillId="0" borderId="7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7" xfId="0" applyFont="1" applyBorder="1" applyAlignment="1">
      <alignment horizontal="center" wrapText="1"/>
    </xf>
    <xf numFmtId="164" fontId="0" fillId="0" borderId="8" xfId="0" applyFont="1" applyBorder="1" applyAlignment="1">
      <alignment horizontal="center"/>
    </xf>
    <xf numFmtId="165" fontId="0" fillId="0" borderId="9" xfId="0" applyNumberFormat="1" applyBorder="1" applyAlignment="1">
      <alignment/>
    </xf>
    <xf numFmtId="164" fontId="0" fillId="0" borderId="0" xfId="0" applyFont="1" applyBorder="1" applyAlignment="1">
      <alignment horizontal="center" wrapText="1"/>
    </xf>
    <xf numFmtId="165" fontId="0" fillId="0" borderId="7" xfId="0" applyNumberFormat="1" applyFont="1" applyBorder="1" applyAlignment="1">
      <alignment horizontal="center" wrapText="1"/>
    </xf>
    <xf numFmtId="164" fontId="0" fillId="0" borderId="10" xfId="0" applyFont="1" applyBorder="1" applyAlignment="1">
      <alignment/>
    </xf>
    <xf numFmtId="165" fontId="0" fillId="0" borderId="10" xfId="0" applyNumberFormat="1" applyBorder="1" applyAlignment="1">
      <alignment horizontal="center"/>
    </xf>
    <xf numFmtId="164" fontId="0" fillId="0" borderId="10" xfId="0" applyFont="1" applyBorder="1" applyAlignment="1">
      <alignment horizontal="center" vertical="top" wrapText="1"/>
    </xf>
    <xf numFmtId="164" fontId="0" fillId="0" borderId="10" xfId="0" applyFont="1" applyBorder="1" applyAlignment="1">
      <alignment horizontal="center"/>
    </xf>
    <xf numFmtId="164" fontId="0" fillId="0" borderId="10" xfId="0" applyFont="1" applyFill="1" applyBorder="1" applyAlignment="1">
      <alignment vertical="top" wrapText="1"/>
    </xf>
    <xf numFmtId="165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0" xfId="0" applyFont="1" applyBorder="1" applyAlignment="1">
      <alignment horizontal="center" wrapText="1"/>
    </xf>
    <xf numFmtId="165" fontId="0" fillId="0" borderId="11" xfId="0" applyNumberFormat="1" applyBorder="1" applyAlignment="1">
      <alignment/>
    </xf>
    <xf numFmtId="164" fontId="0" fillId="0" borderId="12" xfId="0" applyFont="1" applyBorder="1" applyAlignment="1">
      <alignment horizontal="center" wrapText="1"/>
    </xf>
    <xf numFmtId="165" fontId="0" fillId="0" borderId="10" xfId="0" applyNumberFormat="1" applyFont="1" applyBorder="1" applyAlignment="1">
      <alignment horizontal="center" wrapText="1"/>
    </xf>
    <xf numFmtId="164" fontId="0" fillId="0" borderId="13" xfId="0" applyFont="1" applyBorder="1" applyAlignment="1">
      <alignment horizontal="center"/>
    </xf>
    <xf numFmtId="164" fontId="0" fillId="0" borderId="8" xfId="0" applyFont="1" applyFill="1" applyBorder="1" applyAlignment="1">
      <alignment vertical="top" wrapText="1"/>
    </xf>
    <xf numFmtId="164" fontId="0" fillId="0" borderId="5" xfId="0" applyFont="1" applyBorder="1" applyAlignment="1">
      <alignment horizontal="center" wrapText="1"/>
    </xf>
    <xf numFmtId="164" fontId="0" fillId="0" borderId="9" xfId="0" applyFont="1" applyBorder="1" applyAlignment="1">
      <alignment horizontal="center" wrapText="1"/>
    </xf>
    <xf numFmtId="164" fontId="0" fillId="0" borderId="11" xfId="0" applyFont="1" applyBorder="1" applyAlignment="1">
      <alignment horizontal="center" wrapText="1"/>
    </xf>
    <xf numFmtId="164" fontId="0" fillId="0" borderId="3" xfId="0" applyFont="1" applyBorder="1" applyAlignment="1">
      <alignment horizontal="right"/>
    </xf>
    <xf numFmtId="164" fontId="0" fillId="0" borderId="5" xfId="0" applyFont="1" applyBorder="1" applyAlignment="1">
      <alignment horizontal="right"/>
    </xf>
    <xf numFmtId="164" fontId="0" fillId="0" borderId="4" xfId="0" applyFont="1" applyBorder="1" applyAlignment="1">
      <alignment horizontal="right"/>
    </xf>
    <xf numFmtId="164" fontId="0" fillId="0" borderId="7" xfId="0" applyFont="1" applyBorder="1" applyAlignment="1">
      <alignment horizontal="right"/>
    </xf>
    <xf numFmtId="164" fontId="0" fillId="0" borderId="9" xfId="0" applyFont="1" applyBorder="1" applyAlignment="1">
      <alignment horizontal="right"/>
    </xf>
    <xf numFmtId="164" fontId="0" fillId="0" borderId="8" xfId="0" applyFont="1" applyBorder="1" applyAlignment="1">
      <alignment horizontal="right"/>
    </xf>
    <xf numFmtId="164" fontId="0" fillId="0" borderId="10" xfId="0" applyFont="1" applyBorder="1" applyAlignment="1">
      <alignment horizontal="right"/>
    </xf>
    <xf numFmtId="164" fontId="0" fillId="0" borderId="11" xfId="0" applyFont="1" applyBorder="1" applyAlignment="1">
      <alignment horizontal="right"/>
    </xf>
    <xf numFmtId="164" fontId="0" fillId="0" borderId="13" xfId="0" applyFont="1" applyBorder="1" applyAlignment="1">
      <alignment horizontal="right"/>
    </xf>
    <xf numFmtId="164" fontId="0" fillId="0" borderId="3" xfId="0" applyFont="1" applyBorder="1" applyAlignment="1">
      <alignment horizontal="left" vertical="top" wrapText="1"/>
    </xf>
    <xf numFmtId="164" fontId="0" fillId="0" borderId="0" xfId="0" applyFont="1" applyBorder="1" applyAlignment="1">
      <alignment horizontal="left" vertical="top" wrapText="1"/>
    </xf>
    <xf numFmtId="165" fontId="0" fillId="0" borderId="7" xfId="0" applyNumberFormat="1" applyFont="1" applyBorder="1" applyAlignment="1">
      <alignment horizontal="right"/>
    </xf>
    <xf numFmtId="164" fontId="0" fillId="0" borderId="9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14" xfId="0" applyFont="1" applyBorder="1" applyAlignment="1">
      <alignment horizontal="center" wrapText="1"/>
    </xf>
    <xf numFmtId="164" fontId="0" fillId="0" borderId="14" xfId="0" applyBorder="1" applyAlignment="1">
      <alignment horizontal="center"/>
    </xf>
    <xf numFmtId="164" fontId="0" fillId="0" borderId="14" xfId="0" applyFont="1" applyBorder="1" applyAlignment="1">
      <alignment horizontal="center"/>
    </xf>
    <xf numFmtId="164" fontId="0" fillId="0" borderId="14" xfId="0" applyFont="1" applyFill="1" applyBorder="1" applyAlignment="1">
      <alignment vertical="top" wrapText="1"/>
    </xf>
    <xf numFmtId="165" fontId="0" fillId="0" borderId="14" xfId="0" applyNumberFormat="1" applyBorder="1" applyAlignment="1">
      <alignment/>
    </xf>
    <xf numFmtId="164" fontId="0" fillId="0" borderId="14" xfId="0" applyNumberFormat="1" applyBorder="1" applyAlignment="1">
      <alignment horizontal="center"/>
    </xf>
    <xf numFmtId="164" fontId="0" fillId="0" borderId="14" xfId="0" applyFont="1" applyBorder="1" applyAlignment="1">
      <alignment horizontal="left" vertical="top" wrapText="1"/>
    </xf>
    <xf numFmtId="164" fontId="0" fillId="0" borderId="14" xfId="0" applyFont="1" applyBorder="1" applyAlignment="1">
      <alignment horizontal="right"/>
    </xf>
    <xf numFmtId="165" fontId="0" fillId="0" borderId="14" xfId="0" applyNumberFormat="1" applyFont="1" applyBorder="1" applyAlignment="1">
      <alignment horizontal="right"/>
    </xf>
    <xf numFmtId="165" fontId="0" fillId="0" borderId="0" xfId="0" applyNumberFormat="1" applyBorder="1" applyAlignment="1">
      <alignment/>
    </xf>
    <xf numFmtId="164" fontId="0" fillId="0" borderId="14" xfId="0" applyFont="1" applyBorder="1" applyAlignment="1">
      <alignment/>
    </xf>
    <xf numFmtId="164" fontId="0" fillId="0" borderId="0" xfId="0" applyFont="1" applyBorder="1" applyAlignment="1">
      <alignment/>
    </xf>
    <xf numFmtId="164" fontId="1" fillId="0" borderId="0" xfId="0" applyFont="1" applyAlignment="1">
      <alignment horizontal="center" vertical="top" wrapText="1"/>
    </xf>
    <xf numFmtId="164" fontId="1" fillId="0" borderId="14" xfId="0" applyFont="1" applyBorder="1" applyAlignment="1">
      <alignment horizontal="right" vertical="top" wrapText="1"/>
    </xf>
    <xf numFmtId="164" fontId="1" fillId="0" borderId="14" xfId="0" applyFont="1" applyBorder="1" applyAlignment="1">
      <alignment horizontal="left" vertical="top" wrapText="1"/>
    </xf>
    <xf numFmtId="164" fontId="1" fillId="0" borderId="14" xfId="0" applyFont="1" applyBorder="1" applyAlignment="1">
      <alignment vertical="top" wrapText="1"/>
    </xf>
    <xf numFmtId="164" fontId="1" fillId="0" borderId="14" xfId="0" applyFont="1" applyBorder="1" applyAlignment="1">
      <alignment horizontal="center" vertical="top" wrapText="1"/>
    </xf>
    <xf numFmtId="164" fontId="1" fillId="0" borderId="0" xfId="0" applyFont="1" applyAlignment="1">
      <alignment vertical="top" wrapText="1"/>
    </xf>
    <xf numFmtId="164" fontId="1" fillId="0" borderId="0" xfId="0" applyFont="1" applyAlignment="1">
      <alignment/>
    </xf>
    <xf numFmtId="164" fontId="0" fillId="0" borderId="0" xfId="0" applyFont="1" applyAlignment="1">
      <alignment horizontal="center" vertical="top" wrapText="1"/>
    </xf>
    <xf numFmtId="164" fontId="0" fillId="0" borderId="14" xfId="0" applyFont="1" applyFill="1" applyBorder="1" applyAlignment="1">
      <alignment horizontal="right" vertical="top" wrapText="1"/>
    </xf>
    <xf numFmtId="164" fontId="0" fillId="0" borderId="14" xfId="0" applyFont="1" applyFill="1" applyBorder="1" applyAlignment="1">
      <alignment horizontal="left" vertical="top" wrapText="1"/>
    </xf>
    <xf numFmtId="164" fontId="0" fillId="0" borderId="0" xfId="0" applyFont="1" applyAlignment="1">
      <alignment vertical="top" wrapText="1"/>
    </xf>
    <xf numFmtId="164" fontId="0" fillId="0" borderId="14" xfId="0" applyFont="1" applyBorder="1" applyAlignment="1">
      <alignment horizontal="right" vertical="top" wrapText="1"/>
    </xf>
    <xf numFmtId="164" fontId="0" fillId="0" borderId="14" xfId="0" applyFont="1" applyBorder="1" applyAlignment="1">
      <alignment vertical="top" wrapText="1"/>
    </xf>
    <xf numFmtId="164" fontId="0" fillId="0" borderId="14" xfId="0" applyFont="1" applyBorder="1" applyAlignment="1">
      <alignment horizontal="center" vertical="top" wrapText="1"/>
    </xf>
    <xf numFmtId="164" fontId="0" fillId="2" borderId="1" xfId="0" applyFill="1" applyBorder="1" applyAlignment="1">
      <alignment horizontal="center"/>
    </xf>
    <xf numFmtId="164" fontId="0" fillId="2" borderId="1" xfId="0" applyFont="1" applyFill="1" applyBorder="1" applyAlignment="1">
      <alignment/>
    </xf>
    <xf numFmtId="164" fontId="1" fillId="2" borderId="1" xfId="0" applyFont="1" applyFill="1" applyBorder="1" applyAlignment="1">
      <alignment/>
    </xf>
    <xf numFmtId="165" fontId="1" fillId="2" borderId="1" xfId="0" applyNumberFormat="1" applyFont="1" applyFill="1" applyBorder="1" applyAlignment="1">
      <alignment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14" xfId="0" applyNumberFormat="1" applyFont="1" applyBorder="1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1" fillId="0" borderId="1" xfId="0" applyFont="1" applyBorder="1" applyAlignment="1">
      <alignment/>
    </xf>
    <xf numFmtId="165" fontId="0" fillId="0" borderId="1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workbookViewId="0" topLeftCell="A1">
      <pane xSplit="1" topLeftCell="F1" activePane="topRight" state="frozen"/>
      <selection pane="topLeft" activeCell="A1" sqref="A1"/>
      <selection pane="topRight" activeCell="O24" sqref="O24"/>
    </sheetView>
  </sheetViews>
  <sheetFormatPr defaultColWidth="29.7109375" defaultRowHeight="12.75"/>
  <cols>
    <col min="1" max="2" width="11.421875" style="0" customWidth="1"/>
    <col min="7" max="7" width="8.57421875" style="1" customWidth="1"/>
    <col min="8" max="8" width="3.57421875" style="1" customWidth="1"/>
    <col min="9" max="9" width="8.57421875" style="1" customWidth="1"/>
    <col min="10" max="10" width="4.140625" style="2" customWidth="1"/>
    <col min="11" max="11" width="10.421875" style="1" customWidth="1"/>
    <col min="12" max="12" width="4.140625" style="1" customWidth="1"/>
    <col min="13" max="13" width="8.57421875" style="1" customWidth="1"/>
    <col min="14" max="14" width="4.28125" style="1" customWidth="1"/>
    <col min="15" max="15" width="8.57421875" style="1" customWidth="1"/>
    <col min="16" max="16" width="9.57421875" style="0" customWidth="1"/>
    <col min="17" max="18" width="8.57421875" style="1" customWidth="1"/>
    <col min="19" max="19" width="3.57421875" style="1" customWidth="1"/>
    <col min="20" max="21" width="8.57421875" style="1" customWidth="1"/>
    <col min="22" max="22" width="3.57421875" style="1" customWidth="1"/>
  </cols>
  <sheetData>
    <row r="1" spans="1:21" ht="12.75">
      <c r="A1" s="3"/>
      <c r="B1" s="4"/>
      <c r="C1" s="5"/>
      <c r="D1" s="5"/>
      <c r="E1" s="5"/>
      <c r="F1" s="6">
        <v>0.4201388888888889</v>
      </c>
      <c r="G1" s="1" t="s">
        <v>0</v>
      </c>
      <c r="I1" s="1" t="s">
        <v>1</v>
      </c>
      <c r="J1" s="2" t="s">
        <v>2</v>
      </c>
      <c r="K1" s="1" t="s">
        <v>3</v>
      </c>
      <c r="L1" s="1" t="s">
        <v>2</v>
      </c>
      <c r="M1" s="1" t="s">
        <v>4</v>
      </c>
      <c r="O1" s="1" t="s">
        <v>5</v>
      </c>
      <c r="Q1" s="1" t="s">
        <v>6</v>
      </c>
      <c r="R1" s="1" t="s">
        <v>7</v>
      </c>
      <c r="T1" s="1" t="s">
        <v>7</v>
      </c>
      <c r="U1" s="1" t="s">
        <v>8</v>
      </c>
    </row>
    <row r="2" spans="1:21" ht="12.75">
      <c r="A2" s="3" t="s">
        <v>9</v>
      </c>
      <c r="B2" s="4" t="s">
        <v>10</v>
      </c>
      <c r="C2" s="5" t="s">
        <v>11</v>
      </c>
      <c r="D2" s="5" t="s">
        <v>12</v>
      </c>
      <c r="E2" s="5" t="s">
        <v>13</v>
      </c>
      <c r="F2" s="5" t="s">
        <v>14</v>
      </c>
      <c r="G2" s="1">
        <v>0.4513425925925926</v>
      </c>
      <c r="I2" s="1">
        <v>0.031203703703703678</v>
      </c>
      <c r="J2" s="7">
        <v>26</v>
      </c>
      <c r="K2" s="1">
        <v>0.015729166666666683</v>
      </c>
      <c r="L2" s="8">
        <v>1</v>
      </c>
      <c r="M2" s="1">
        <v>0.46707175925925926</v>
      </c>
      <c r="O2" s="1">
        <f>IF(OR(I2="pm",K2="pm"),"pm",I2+K2)</f>
        <v>0.04693287037037036</v>
      </c>
      <c r="Q2" s="1">
        <v>0.46707175925925926</v>
      </c>
      <c r="R2" s="1">
        <v>0.5086689814814814</v>
      </c>
      <c r="T2" s="1">
        <v>0.5086689814814814</v>
      </c>
      <c r="U2" s="1">
        <v>0.5530555555555555</v>
      </c>
    </row>
    <row r="3" spans="1:21" ht="12.75">
      <c r="A3" s="3" t="s">
        <v>15</v>
      </c>
      <c r="B3" s="4" t="s">
        <v>16</v>
      </c>
      <c r="C3" s="5" t="s">
        <v>17</v>
      </c>
      <c r="D3" s="5" t="s">
        <v>18</v>
      </c>
      <c r="E3" s="5" t="s">
        <v>19</v>
      </c>
      <c r="F3" s="5" t="s">
        <v>20</v>
      </c>
      <c r="G3" s="1">
        <v>0.4367013888888889</v>
      </c>
      <c r="I3" s="1">
        <v>0.01656249999999998</v>
      </c>
      <c r="J3" s="7">
        <v>8</v>
      </c>
      <c r="K3" s="1">
        <v>0.016145833333333304</v>
      </c>
      <c r="L3" s="8">
        <v>2</v>
      </c>
      <c r="M3" s="1">
        <v>0.4528472222222222</v>
      </c>
      <c r="O3" s="1">
        <f>IF(OR(I3="pm",K3="pm"),"pm",I3+K3)</f>
        <v>0.032708333333333284</v>
      </c>
      <c r="Q3" s="1">
        <v>0.4528472222222222</v>
      </c>
      <c r="R3" s="1">
        <v>0.48225694444444445</v>
      </c>
      <c r="T3" s="1">
        <v>0.48225694444444445</v>
      </c>
      <c r="U3" s="1">
        <v>0.5399652777777777</v>
      </c>
    </row>
    <row r="4" spans="1:21" ht="12.75">
      <c r="A4" s="3" t="s">
        <v>21</v>
      </c>
      <c r="B4" s="9" t="s">
        <v>22</v>
      </c>
      <c r="C4" s="5"/>
      <c r="D4" s="5" t="s">
        <v>23</v>
      </c>
      <c r="E4" s="5" t="s">
        <v>24</v>
      </c>
      <c r="F4" s="5" t="s">
        <v>25</v>
      </c>
      <c r="G4" s="1">
        <v>0.4319444444444444</v>
      </c>
      <c r="I4" s="1">
        <v>0.011805555555555514</v>
      </c>
      <c r="J4" s="7">
        <v>1</v>
      </c>
      <c r="K4" s="1">
        <v>0.018379629629629635</v>
      </c>
      <c r="L4" s="8">
        <v>3</v>
      </c>
      <c r="M4" s="1">
        <v>0.45032407407407404</v>
      </c>
      <c r="O4" s="1">
        <f>IF(OR(I4="pm",K4="pm"),"pm",I4+K4)</f>
        <v>0.030185185185185148</v>
      </c>
      <c r="Q4" s="1">
        <v>0.45032407407407404</v>
      </c>
      <c r="R4" s="1">
        <v>0.4654398148148148</v>
      </c>
      <c r="T4" s="1">
        <v>0.4654398148148148</v>
      </c>
      <c r="U4" s="1">
        <v>0.49049768518518516</v>
      </c>
    </row>
    <row r="5" spans="1:21" ht="12.75">
      <c r="A5" s="3" t="s">
        <v>26</v>
      </c>
      <c r="B5" s="4" t="s">
        <v>10</v>
      </c>
      <c r="C5" s="5" t="s">
        <v>27</v>
      </c>
      <c r="D5" s="5" t="s">
        <v>28</v>
      </c>
      <c r="E5" s="5" t="s">
        <v>29</v>
      </c>
      <c r="F5" s="5" t="s">
        <v>30</v>
      </c>
      <c r="G5" s="1">
        <v>0.45085648148148144</v>
      </c>
      <c r="I5" s="1">
        <v>0.030717592592592546</v>
      </c>
      <c r="J5" s="7">
        <v>25</v>
      </c>
      <c r="K5" s="1">
        <v>0.020000000000000018</v>
      </c>
      <c r="L5" s="8">
        <v>4</v>
      </c>
      <c r="M5" s="1">
        <v>0.47085648148148146</v>
      </c>
      <c r="O5" s="1">
        <f>IF(OR(I5="pm",K5="pm"),"pm",I5+K5)</f>
        <v>0.050717592592592564</v>
      </c>
      <c r="Q5" s="1">
        <v>0.47085648148148146</v>
      </c>
      <c r="R5" s="1">
        <v>0.5265162037037037</v>
      </c>
      <c r="T5" s="10">
        <v>0.5222222222222221</v>
      </c>
      <c r="U5" s="1">
        <v>0.572048611111111</v>
      </c>
    </row>
    <row r="6" spans="1:21" ht="12.75">
      <c r="A6" s="3" t="s">
        <v>31</v>
      </c>
      <c r="B6" s="4" t="s">
        <v>10</v>
      </c>
      <c r="C6" s="5" t="s">
        <v>32</v>
      </c>
      <c r="D6" s="5" t="s">
        <v>33</v>
      </c>
      <c r="E6" s="5" t="s">
        <v>34</v>
      </c>
      <c r="F6" s="5" t="s">
        <v>35</v>
      </c>
      <c r="G6" s="1">
        <v>0.43969907407407405</v>
      </c>
      <c r="I6" s="1">
        <v>0.019560185185185153</v>
      </c>
      <c r="J6" s="7">
        <v>12</v>
      </c>
      <c r="K6" s="1">
        <v>0.020011574074074057</v>
      </c>
      <c r="L6" s="8">
        <v>5</v>
      </c>
      <c r="M6" s="1">
        <v>0.4597106481481481</v>
      </c>
      <c r="O6" s="1">
        <f>IF(OR(I6="pm",K6="pm"),"pm",I6+K6)</f>
        <v>0.03957175925925921</v>
      </c>
      <c r="Q6" s="1">
        <v>0.4597106481481481</v>
      </c>
      <c r="R6" s="1">
        <v>0.49537037037037035</v>
      </c>
      <c r="T6" s="1">
        <v>0.49537037037037035</v>
      </c>
      <c r="U6" s="1">
        <v>0.5338078703703704</v>
      </c>
    </row>
    <row r="7" spans="1:21" ht="12.75">
      <c r="A7" s="3" t="s">
        <v>36</v>
      </c>
      <c r="B7" s="4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1">
        <v>0.434537037037037</v>
      </c>
      <c r="I7" s="1">
        <v>0.014398148148148104</v>
      </c>
      <c r="J7" s="7">
        <v>5</v>
      </c>
      <c r="K7" s="1">
        <v>0.020185185185185195</v>
      </c>
      <c r="L7" s="8">
        <v>6</v>
      </c>
      <c r="M7" s="1">
        <v>0.4547222222222222</v>
      </c>
      <c r="O7" s="1">
        <f>IF(OR(I7="pm",K7="pm"),"pm",I7+K7)</f>
        <v>0.0345833333333333</v>
      </c>
      <c r="Q7" s="1">
        <v>0.4547222222222222</v>
      </c>
      <c r="R7" s="1">
        <v>0.48363425925925924</v>
      </c>
      <c r="T7" s="1">
        <v>0.48363425925925924</v>
      </c>
      <c r="U7" s="1">
        <v>0.5017708333333333</v>
      </c>
    </row>
    <row r="8" spans="1:21" ht="12.75">
      <c r="A8" s="3" t="s">
        <v>42</v>
      </c>
      <c r="B8" s="4" t="s">
        <v>10</v>
      </c>
      <c r="C8" s="5" t="s">
        <v>43</v>
      </c>
      <c r="D8" s="5" t="s">
        <v>44</v>
      </c>
      <c r="E8" s="5" t="s">
        <v>45</v>
      </c>
      <c r="F8" s="5" t="s">
        <v>46</v>
      </c>
      <c r="G8" s="1">
        <v>0.4406134259259259</v>
      </c>
      <c r="I8" s="1">
        <v>0.020474537037037</v>
      </c>
      <c r="J8" s="7">
        <v>14</v>
      </c>
      <c r="K8" s="1">
        <v>0.020370370370370372</v>
      </c>
      <c r="L8" s="8">
        <v>7</v>
      </c>
      <c r="M8" s="1">
        <v>0.46098379629629627</v>
      </c>
      <c r="O8" s="1">
        <f>IF(OR(I8="pm",K8="pm"),"pm",I8+K8)</f>
        <v>0.04084490740740737</v>
      </c>
      <c r="Q8" s="1">
        <v>0.46098379629629627</v>
      </c>
      <c r="R8" s="1">
        <v>0.49729166666666663</v>
      </c>
      <c r="T8" s="1">
        <v>0.49729166666666663</v>
      </c>
      <c r="U8" s="1">
        <v>0.524849537037037</v>
      </c>
    </row>
    <row r="9" spans="1:21" ht="12.75">
      <c r="A9" s="3" t="s">
        <v>47</v>
      </c>
      <c r="B9" s="4" t="s">
        <v>48</v>
      </c>
      <c r="C9" s="5" t="s">
        <v>49</v>
      </c>
      <c r="D9" s="5" t="s">
        <v>50</v>
      </c>
      <c r="E9" s="5" t="s">
        <v>51</v>
      </c>
      <c r="F9" s="5" t="s">
        <v>52</v>
      </c>
      <c r="G9" s="1">
        <v>0.44555555555555554</v>
      </c>
      <c r="I9" s="1">
        <v>0.025416666666666643</v>
      </c>
      <c r="J9" s="7">
        <v>22</v>
      </c>
      <c r="K9" s="1">
        <v>0.02046296296296296</v>
      </c>
      <c r="L9" s="8">
        <v>8</v>
      </c>
      <c r="M9" s="1">
        <v>0.4660185185185185</v>
      </c>
      <c r="O9" s="1">
        <f>IF(OR(I9="pm",K9="pm"),"pm",I9+K9)</f>
        <v>0.045879629629629604</v>
      </c>
      <c r="Q9" s="1">
        <v>0.4660185185185185</v>
      </c>
      <c r="R9" s="1">
        <v>0.5098495370370371</v>
      </c>
      <c r="T9" s="1">
        <v>0.5098495370370371</v>
      </c>
      <c r="U9" s="1">
        <v>0.5404166666666667</v>
      </c>
    </row>
    <row r="10" spans="1:21" ht="12.75">
      <c r="A10" s="3" t="s">
        <v>53</v>
      </c>
      <c r="B10" s="4" t="s">
        <v>37</v>
      </c>
      <c r="C10" s="5" t="s">
        <v>54</v>
      </c>
      <c r="D10" s="5" t="s">
        <v>55</v>
      </c>
      <c r="E10" s="5" t="s">
        <v>56</v>
      </c>
      <c r="F10" s="5" t="s">
        <v>57</v>
      </c>
      <c r="G10" s="1">
        <v>0.4341203703703703</v>
      </c>
      <c r="I10" s="1">
        <v>0.013981481481481428</v>
      </c>
      <c r="J10" s="7">
        <v>3</v>
      </c>
      <c r="K10" s="1">
        <v>0.020659722222222232</v>
      </c>
      <c r="L10" s="8">
        <v>9</v>
      </c>
      <c r="M10" s="1">
        <v>0.45478009259259256</v>
      </c>
      <c r="O10" s="1">
        <f>IF(OR(I10="pm",K10="pm"),"pm",I10+K10)</f>
        <v>0.03464120370370366</v>
      </c>
      <c r="Q10" s="1">
        <v>0.45478009259259256</v>
      </c>
      <c r="R10" s="1">
        <v>0.4891435185185185</v>
      </c>
      <c r="T10" s="1">
        <v>0.4891435185185185</v>
      </c>
      <c r="U10" s="1">
        <v>0.5035300925925925</v>
      </c>
    </row>
    <row r="11" spans="1:21" ht="12.75">
      <c r="A11" s="3" t="s">
        <v>58</v>
      </c>
      <c r="B11" s="9" t="s">
        <v>22</v>
      </c>
      <c r="C11" s="5" t="s">
        <v>59</v>
      </c>
      <c r="D11" s="5" t="s">
        <v>60</v>
      </c>
      <c r="E11" s="5" t="s">
        <v>61</v>
      </c>
      <c r="F11" s="5" t="s">
        <v>62</v>
      </c>
      <c r="G11" s="1">
        <v>0.43491898148148145</v>
      </c>
      <c r="I11" s="1">
        <v>0.014780092592592553</v>
      </c>
      <c r="J11" s="7">
        <v>7</v>
      </c>
      <c r="K11" s="1">
        <v>0.02206018518518521</v>
      </c>
      <c r="L11" s="8">
        <v>10</v>
      </c>
      <c r="M11" s="1">
        <v>0.45697916666666666</v>
      </c>
      <c r="O11" s="1">
        <f>IF(OR(I11="pm",K11="pm"),"pm",I11+K11)</f>
        <v>0.03684027777777776</v>
      </c>
      <c r="Q11" s="1">
        <v>0.45697916666666666</v>
      </c>
      <c r="R11" s="1">
        <v>0.48715277777777777</v>
      </c>
      <c r="T11" s="1">
        <v>0.48715277777777777</v>
      </c>
      <c r="U11" s="1">
        <v>0.5087268518518518</v>
      </c>
    </row>
    <row r="12" spans="1:21" ht="12.75">
      <c r="A12" s="4" t="s">
        <v>63</v>
      </c>
      <c r="B12" s="4" t="s">
        <v>10</v>
      </c>
      <c r="C12" s="11" t="s">
        <v>64</v>
      </c>
      <c r="D12" s="11" t="s">
        <v>65</v>
      </c>
      <c r="E12" s="11" t="s">
        <v>66</v>
      </c>
      <c r="F12" s="11" t="s">
        <v>67</v>
      </c>
      <c r="G12" s="1">
        <v>0.4345833333333333</v>
      </c>
      <c r="I12" s="1">
        <v>0.014444444444444426</v>
      </c>
      <c r="J12" s="7">
        <v>6</v>
      </c>
      <c r="K12" s="1">
        <v>0.022696759259259236</v>
      </c>
      <c r="L12" s="8">
        <v>11</v>
      </c>
      <c r="M12" s="1">
        <v>0.45728009259259256</v>
      </c>
      <c r="O12" s="1">
        <f>IF(OR(I12="pm",K12="pm"),"pm",I12+K12)</f>
        <v>0.03714120370370366</v>
      </c>
      <c r="Q12" s="1">
        <v>0.45728009259259256</v>
      </c>
      <c r="R12" s="1">
        <v>0.4840162037037037</v>
      </c>
      <c r="T12" s="1">
        <v>0.4840162037037037</v>
      </c>
      <c r="U12" s="1">
        <v>0.5141782407407407</v>
      </c>
    </row>
    <row r="13" spans="1:21" ht="12.75">
      <c r="A13" s="3" t="s">
        <v>68</v>
      </c>
      <c r="B13" s="4" t="s">
        <v>48</v>
      </c>
      <c r="C13" s="5" t="s">
        <v>69</v>
      </c>
      <c r="D13" s="5" t="s">
        <v>70</v>
      </c>
      <c r="E13" s="5" t="s">
        <v>71</v>
      </c>
      <c r="F13" s="5" t="s">
        <v>72</v>
      </c>
      <c r="G13" s="1">
        <v>0.4342013888888889</v>
      </c>
      <c r="I13" s="1">
        <v>0.014062499999999978</v>
      </c>
      <c r="J13" s="7">
        <v>4</v>
      </c>
      <c r="K13" s="1">
        <v>0.023460648148148133</v>
      </c>
      <c r="L13" s="8">
        <v>12</v>
      </c>
      <c r="M13" s="1">
        <v>0.457662037037037</v>
      </c>
      <c r="O13" s="1">
        <f>IF(OR(I13="pm",K13="pm"),"pm",I13+K13)</f>
        <v>0.03752314814814811</v>
      </c>
      <c r="Q13" s="1">
        <v>0.457662037037037</v>
      </c>
      <c r="R13" s="1">
        <v>0.47760416666666666</v>
      </c>
      <c r="T13" s="1">
        <v>0.47760416666666666</v>
      </c>
      <c r="U13" s="1">
        <v>0.4951736111111111</v>
      </c>
    </row>
    <row r="14" spans="1:21" ht="12.75">
      <c r="A14" s="3" t="s">
        <v>73</v>
      </c>
      <c r="B14" s="4" t="s">
        <v>16</v>
      </c>
      <c r="C14" s="5" t="s">
        <v>74</v>
      </c>
      <c r="D14" s="5" t="s">
        <v>75</v>
      </c>
      <c r="E14" s="5" t="s">
        <v>76</v>
      </c>
      <c r="F14" s="5" t="s">
        <v>77</v>
      </c>
      <c r="G14" s="1">
        <v>0.4394444444444444</v>
      </c>
      <c r="I14" s="1">
        <v>0.01930555555555552</v>
      </c>
      <c r="J14" s="7">
        <v>11</v>
      </c>
      <c r="K14" s="1">
        <v>0.02459490740740744</v>
      </c>
      <c r="L14" s="8">
        <v>13</v>
      </c>
      <c r="M14" s="1">
        <v>0.46403935185185186</v>
      </c>
      <c r="O14" s="1">
        <f>IF(OR(I14="pm",K14="pm"),"pm",I14+K14)</f>
        <v>0.04390046296296296</v>
      </c>
      <c r="Q14" s="1">
        <v>0.46403935185185186</v>
      </c>
      <c r="R14" s="1">
        <v>0.5043402777777778</v>
      </c>
      <c r="T14" s="1">
        <v>0.5043402777777778</v>
      </c>
      <c r="U14" s="1">
        <v>0.5326273148148147</v>
      </c>
    </row>
    <row r="15" spans="1:21" ht="12.75">
      <c r="A15" s="3" t="s">
        <v>78</v>
      </c>
      <c r="B15" s="9" t="s">
        <v>22</v>
      </c>
      <c r="C15" s="5" t="s">
        <v>79</v>
      </c>
      <c r="D15" s="5" t="s">
        <v>80</v>
      </c>
      <c r="E15" s="5" t="s">
        <v>81</v>
      </c>
      <c r="F15" s="5" t="s">
        <v>82</v>
      </c>
      <c r="G15" s="1">
        <v>0.43363425925925925</v>
      </c>
      <c r="I15" s="1">
        <v>0.013495370370370352</v>
      </c>
      <c r="J15" s="7">
        <v>2</v>
      </c>
      <c r="K15" s="1">
        <v>0.02626157407407409</v>
      </c>
      <c r="L15" s="8">
        <v>14</v>
      </c>
      <c r="M15" s="1">
        <v>0.45989583333333334</v>
      </c>
      <c r="O15" s="1">
        <f>IF(OR(I15="pm",K15="pm"),"pm",I15+K15)</f>
        <v>0.03975694444444444</v>
      </c>
      <c r="Q15" s="1">
        <v>0.45989583333333334</v>
      </c>
      <c r="R15" s="1">
        <v>0.4766782407407407</v>
      </c>
      <c r="T15" s="1">
        <v>0.4766782407407407</v>
      </c>
      <c r="U15" s="1">
        <v>0.5027662037037037</v>
      </c>
    </row>
    <row r="16" spans="1:21" ht="12.75">
      <c r="A16" s="3" t="s">
        <v>83</v>
      </c>
      <c r="B16" s="4" t="s">
        <v>48</v>
      </c>
      <c r="C16" s="5" t="s">
        <v>84</v>
      </c>
      <c r="D16" s="5" t="s">
        <v>85</v>
      </c>
      <c r="E16" s="5" t="s">
        <v>86</v>
      </c>
      <c r="F16" s="5" t="s">
        <v>87</v>
      </c>
      <c r="G16" s="1">
        <v>0.4376851851851852</v>
      </c>
      <c r="I16" s="1">
        <v>0.017546296296296282</v>
      </c>
      <c r="J16" s="7">
        <v>9</v>
      </c>
      <c r="K16" s="1">
        <v>0.026365740740740717</v>
      </c>
      <c r="L16" s="8">
        <v>15</v>
      </c>
      <c r="M16" s="1">
        <v>0.4640509259259259</v>
      </c>
      <c r="O16" s="1">
        <f>IF(OR(I16="pm",K16="pm"),"pm",I16+K16)</f>
        <v>0.043912037037037</v>
      </c>
      <c r="Q16" s="1">
        <v>0.4640509259259259</v>
      </c>
      <c r="R16" s="1">
        <v>0.4920833333333333</v>
      </c>
      <c r="T16" s="1">
        <v>0.4920833333333333</v>
      </c>
      <c r="U16" s="1">
        <v>0.5137847222222222</v>
      </c>
    </row>
    <row r="17" spans="1:21" ht="12.75">
      <c r="A17" s="3" t="s">
        <v>88</v>
      </c>
      <c r="B17" s="4" t="s">
        <v>37</v>
      </c>
      <c r="C17" s="5"/>
      <c r="D17" s="5" t="s">
        <v>89</v>
      </c>
      <c r="E17" s="5" t="s">
        <v>90</v>
      </c>
      <c r="F17" s="5" t="s">
        <v>91</v>
      </c>
      <c r="G17" s="1">
        <v>0.4466898148148148</v>
      </c>
      <c r="I17" s="1">
        <v>0.026550925925925895</v>
      </c>
      <c r="J17" s="7">
        <v>23</v>
      </c>
      <c r="K17" s="1">
        <v>0.026689814814814805</v>
      </c>
      <c r="L17" s="8">
        <v>16</v>
      </c>
      <c r="M17" s="1">
        <v>0.4733796296296296</v>
      </c>
      <c r="O17" s="1">
        <f>IF(OR(I17="pm",K17="pm"),"pm",I17+K17)</f>
        <v>0.0532407407407407</v>
      </c>
      <c r="Q17" s="1">
        <v>0.4733796296296296</v>
      </c>
      <c r="R17" s="1">
        <v>0.5251157407407407</v>
      </c>
      <c r="S17" s="1" t="s">
        <v>92</v>
      </c>
      <c r="T17" s="10">
        <v>0.5222222222222221</v>
      </c>
      <c r="U17" s="1">
        <v>0.5457175925925926</v>
      </c>
    </row>
    <row r="18" spans="1:21" ht="12.75">
      <c r="A18" s="4" t="s">
        <v>93</v>
      </c>
      <c r="B18" s="4" t="s">
        <v>16</v>
      </c>
      <c r="C18" s="11" t="s">
        <v>94</v>
      </c>
      <c r="D18" s="11" t="s">
        <v>95</v>
      </c>
      <c r="E18" s="11" t="s">
        <v>96</v>
      </c>
      <c r="F18" s="11" t="s">
        <v>97</v>
      </c>
      <c r="G18" s="1">
        <v>0.44072916666666667</v>
      </c>
      <c r="I18" s="1">
        <v>0.020590277777777777</v>
      </c>
      <c r="J18" s="7">
        <v>15</v>
      </c>
      <c r="K18" s="1">
        <v>0.030277777777777737</v>
      </c>
      <c r="L18" s="8">
        <v>17</v>
      </c>
      <c r="M18" s="1">
        <v>0.4710069444444444</v>
      </c>
      <c r="O18" s="1">
        <f>IF(OR(I18="pm",K18="pm"),"pm",I18+K18)</f>
        <v>0.050868055555555514</v>
      </c>
      <c r="Q18" s="1">
        <v>0.4710069444444444</v>
      </c>
      <c r="R18" s="1">
        <v>0.49473379629629627</v>
      </c>
      <c r="T18" s="1">
        <v>0.49473379629629627</v>
      </c>
      <c r="U18" s="1">
        <v>0.5326388888888889</v>
      </c>
    </row>
    <row r="19" spans="1:21" ht="12.75">
      <c r="A19" s="3" t="s">
        <v>98</v>
      </c>
      <c r="B19" s="4" t="s">
        <v>37</v>
      </c>
      <c r="C19" s="5" t="s">
        <v>99</v>
      </c>
      <c r="D19" s="5" t="s">
        <v>100</v>
      </c>
      <c r="E19" s="5" t="s">
        <v>101</v>
      </c>
      <c r="F19" s="5" t="s">
        <v>102</v>
      </c>
      <c r="G19" s="1">
        <v>0.44240740740740736</v>
      </c>
      <c r="I19" s="1">
        <v>0.022268518518518465</v>
      </c>
      <c r="J19" s="7">
        <v>17</v>
      </c>
      <c r="K19" s="1">
        <v>0.030729166666666696</v>
      </c>
      <c r="L19" s="8">
        <v>18</v>
      </c>
      <c r="M19" s="1">
        <v>0.47313657407407406</v>
      </c>
      <c r="O19" s="1">
        <f>IF(OR(I19="pm",K19="pm"),"pm",I19+K19)</f>
        <v>0.05299768518518516</v>
      </c>
      <c r="Q19" s="1">
        <v>0.47313657407407406</v>
      </c>
      <c r="R19" s="1">
        <v>0.5029976851851852</v>
      </c>
      <c r="T19" s="1">
        <v>0.5029976851851852</v>
      </c>
      <c r="U19" s="1">
        <v>0.5278703703703703</v>
      </c>
    </row>
    <row r="20" spans="1:21" ht="12.75">
      <c r="A20" s="3" t="s">
        <v>103</v>
      </c>
      <c r="B20" s="4" t="s">
        <v>37</v>
      </c>
      <c r="C20" s="5" t="s">
        <v>104</v>
      </c>
      <c r="D20" s="5" t="s">
        <v>105</v>
      </c>
      <c r="E20" s="5" t="s">
        <v>106</v>
      </c>
      <c r="F20" s="5" t="s">
        <v>107</v>
      </c>
      <c r="G20" s="1">
        <v>0.4425347222222222</v>
      </c>
      <c r="I20" s="1">
        <v>0.02239583333333328</v>
      </c>
      <c r="J20" s="7">
        <v>18</v>
      </c>
      <c r="K20" s="1">
        <v>0.0309490740740741</v>
      </c>
      <c r="L20" s="8">
        <v>19</v>
      </c>
      <c r="M20" s="1">
        <v>0.4734837962962963</v>
      </c>
      <c r="O20" s="1">
        <f>IF(OR(I20="pm",K20="pm"),"pm",I20+K20)</f>
        <v>0.05334490740740738</v>
      </c>
      <c r="Q20" s="1">
        <v>0.4734837962962963</v>
      </c>
      <c r="R20" s="1">
        <v>0.5040972222222222</v>
      </c>
      <c r="T20" s="1">
        <v>0.5040972222222222</v>
      </c>
      <c r="U20" s="1">
        <v>0.521099537037037</v>
      </c>
    </row>
    <row r="21" spans="1:22" ht="12.75">
      <c r="A21" s="3" t="s">
        <v>108</v>
      </c>
      <c r="B21" s="4" t="s">
        <v>37</v>
      </c>
      <c r="C21" s="5" t="s">
        <v>109</v>
      </c>
      <c r="D21" s="5" t="s">
        <v>110</v>
      </c>
      <c r="E21" s="5" t="s">
        <v>111</v>
      </c>
      <c r="F21" s="5" t="s">
        <v>112</v>
      </c>
      <c r="G21" s="1">
        <v>0.4427893518518518</v>
      </c>
      <c r="I21" s="1">
        <v>0.022650462962962914</v>
      </c>
      <c r="J21" s="7">
        <v>19</v>
      </c>
      <c r="K21" s="1">
        <v>0.03143518518518518</v>
      </c>
      <c r="L21" s="8">
        <v>20</v>
      </c>
      <c r="M21" s="1">
        <v>0.474224537037037</v>
      </c>
      <c r="O21" s="1">
        <f>IF(OR(I21="pm",K21="pm"),"pm",I21+K21)</f>
        <v>0.05408564814814809</v>
      </c>
      <c r="Q21" s="1">
        <v>0.474224537037037</v>
      </c>
      <c r="R21" s="1">
        <v>0.512986111111111</v>
      </c>
      <c r="T21" s="1">
        <v>0.512986111111111</v>
      </c>
      <c r="U21" s="1">
        <v>0.5663657407407408</v>
      </c>
      <c r="V21" s="1" t="s">
        <v>92</v>
      </c>
    </row>
    <row r="22" spans="1:21" ht="12.75">
      <c r="A22" s="3" t="s">
        <v>113</v>
      </c>
      <c r="B22" s="4" t="s">
        <v>16</v>
      </c>
      <c r="C22" s="5" t="s">
        <v>114</v>
      </c>
      <c r="D22" s="5" t="s">
        <v>115</v>
      </c>
      <c r="E22" s="5" t="s">
        <v>116</v>
      </c>
      <c r="F22" s="5" t="s">
        <v>117</v>
      </c>
      <c r="G22" s="1">
        <v>0.44099537037037034</v>
      </c>
      <c r="I22" s="1">
        <v>0.020856481481481448</v>
      </c>
      <c r="J22" s="7">
        <v>16</v>
      </c>
      <c r="K22" s="1">
        <v>0.03291666666666665</v>
      </c>
      <c r="L22" s="8">
        <v>21</v>
      </c>
      <c r="M22" s="1">
        <v>0.473912037037037</v>
      </c>
      <c r="O22" s="1">
        <f>IF(OR(I22="pm",K22="pm"),"pm",I22+K22)</f>
        <v>0.0537731481481481</v>
      </c>
      <c r="Q22" s="1">
        <v>0.473912037037037</v>
      </c>
      <c r="R22" s="1">
        <v>0.5026851851851851</v>
      </c>
      <c r="T22" s="1">
        <v>0.5026851851851851</v>
      </c>
      <c r="U22" s="1">
        <v>0.55875</v>
      </c>
    </row>
    <row r="23" spans="1:21" ht="12.75">
      <c r="A23" s="3" t="s">
        <v>118</v>
      </c>
      <c r="B23" s="4" t="s">
        <v>16</v>
      </c>
      <c r="C23" s="5" t="s">
        <v>119</v>
      </c>
      <c r="D23" s="5" t="s">
        <v>120</v>
      </c>
      <c r="E23" s="5" t="s">
        <v>121</v>
      </c>
      <c r="F23" s="5" t="s">
        <v>122</v>
      </c>
      <c r="G23" s="1">
        <v>0.44319444444444445</v>
      </c>
      <c r="I23" s="1">
        <v>0.02305555555555555</v>
      </c>
      <c r="J23" s="7">
        <v>20</v>
      </c>
      <c r="K23" s="1">
        <v>0.03565972222222219</v>
      </c>
      <c r="L23" s="8">
        <v>22</v>
      </c>
      <c r="M23" s="1">
        <v>0.47885416666666664</v>
      </c>
      <c r="O23" s="1">
        <f>IF(OR(I23="pm",K23="pm"),"pm",I23+K23)</f>
        <v>0.05871527777777774</v>
      </c>
      <c r="Q23" s="1">
        <v>0.47885416666666664</v>
      </c>
      <c r="R23" s="1">
        <v>0.5098148148148148</v>
      </c>
      <c r="T23" s="1">
        <v>0.5098148148148148</v>
      </c>
      <c r="U23" s="1">
        <v>0.5560416666666667</v>
      </c>
    </row>
    <row r="24" spans="1:21" ht="12.75">
      <c r="A24" s="3" t="s">
        <v>123</v>
      </c>
      <c r="B24" s="9" t="s">
        <v>22</v>
      </c>
      <c r="C24" s="5" t="s">
        <v>124</v>
      </c>
      <c r="D24" s="5" t="s">
        <v>125</v>
      </c>
      <c r="E24" s="5" t="s">
        <v>126</v>
      </c>
      <c r="F24" s="5" t="s">
        <v>127</v>
      </c>
      <c r="G24" s="1">
        <v>0.4527546296296296</v>
      </c>
      <c r="H24" s="1" t="s">
        <v>92</v>
      </c>
      <c r="I24" s="1" t="s">
        <v>92</v>
      </c>
      <c r="J24" s="7">
        <v>33</v>
      </c>
      <c r="K24" s="1">
        <v>0.037268518518518534</v>
      </c>
      <c r="L24" s="8">
        <v>23</v>
      </c>
      <c r="M24" s="1">
        <v>0.4900231481481481</v>
      </c>
      <c r="O24" s="1" t="str">
        <f>IF(OR(I24="pm",K24="pm"),"pm",I24+K24)</f>
        <v>pm</v>
      </c>
      <c r="Q24" s="1">
        <v>0.4900231481481481</v>
      </c>
      <c r="R24" s="1">
        <v>0.5142708333333333</v>
      </c>
      <c r="T24" s="1">
        <v>0.5142708333333333</v>
      </c>
      <c r="U24" s="1">
        <v>0.5436226851851852</v>
      </c>
    </row>
    <row r="25" spans="1:21" ht="12.75">
      <c r="A25" s="3" t="s">
        <v>128</v>
      </c>
      <c r="B25" s="4" t="s">
        <v>129</v>
      </c>
      <c r="C25" s="5" t="s">
        <v>130</v>
      </c>
      <c r="D25" s="5" t="s">
        <v>131</v>
      </c>
      <c r="E25" s="5" t="s">
        <v>132</v>
      </c>
      <c r="F25" s="5" t="s">
        <v>133</v>
      </c>
      <c r="G25" s="1">
        <v>0.43960648148148146</v>
      </c>
      <c r="H25" s="1" t="s">
        <v>92</v>
      </c>
      <c r="I25" s="1" t="s">
        <v>92</v>
      </c>
      <c r="J25" s="7">
        <v>33</v>
      </c>
      <c r="K25" s="1">
        <v>0.03842592592592592</v>
      </c>
      <c r="L25" s="8">
        <v>24</v>
      </c>
      <c r="M25" s="1">
        <v>0.4780324074074074</v>
      </c>
      <c r="O25" s="1" t="str">
        <f>IF(OR(I25="pm",K25="pm"),"pm",I25+K25)</f>
        <v>pm</v>
      </c>
      <c r="Q25" s="1">
        <v>0.4780324074074074</v>
      </c>
      <c r="R25" s="1">
        <v>0.5281018518518519</v>
      </c>
      <c r="T25" s="1" t="s">
        <v>134</v>
      </c>
      <c r="U25" s="1" t="s">
        <v>134</v>
      </c>
    </row>
    <row r="26" spans="1:21" ht="12.75">
      <c r="A26" s="3" t="s">
        <v>135</v>
      </c>
      <c r="B26" s="4" t="s">
        <v>16</v>
      </c>
      <c r="C26" s="5" t="s">
        <v>136</v>
      </c>
      <c r="D26" s="5" t="s">
        <v>137</v>
      </c>
      <c r="E26" s="5" t="s">
        <v>138</v>
      </c>
      <c r="F26" s="5" t="s">
        <v>139</v>
      </c>
      <c r="G26" s="1">
        <v>0.45576388888888886</v>
      </c>
      <c r="I26" s="1">
        <v>0.03562499999999996</v>
      </c>
      <c r="J26" s="7">
        <v>29</v>
      </c>
      <c r="K26" s="1">
        <v>0.038611111111111096</v>
      </c>
      <c r="L26" s="8">
        <v>25</v>
      </c>
      <c r="M26" s="1">
        <v>0.49437499999999995</v>
      </c>
      <c r="O26" s="1">
        <f>IF(OR(I26="pm",K26="pm"),"pm",I26+K26)</f>
        <v>0.07423611111111106</v>
      </c>
      <c r="Q26" s="1">
        <v>0.49437499999999995</v>
      </c>
      <c r="R26" s="1">
        <v>0.534849537037037</v>
      </c>
      <c r="T26" s="10">
        <v>0.5222222222222221</v>
      </c>
      <c r="U26" s="1">
        <v>0.5571643518518519</v>
      </c>
    </row>
    <row r="27" spans="1:21" ht="12.75">
      <c r="A27" s="3" t="s">
        <v>140</v>
      </c>
      <c r="B27" s="4" t="s">
        <v>129</v>
      </c>
      <c r="C27" s="5" t="s">
        <v>141</v>
      </c>
      <c r="D27" s="5" t="s">
        <v>142</v>
      </c>
      <c r="E27" s="5" t="s">
        <v>143</v>
      </c>
      <c r="F27" s="5" t="s">
        <v>144</v>
      </c>
      <c r="G27" s="1">
        <v>0.43862268518518516</v>
      </c>
      <c r="I27" s="1">
        <v>0.018483796296296262</v>
      </c>
      <c r="J27" s="7">
        <v>10</v>
      </c>
      <c r="K27" s="1">
        <v>0.04668981481481482</v>
      </c>
      <c r="L27" s="8">
        <v>26</v>
      </c>
      <c r="M27" s="1">
        <v>0.4853125</v>
      </c>
      <c r="O27" s="1">
        <f>IF(OR(I27="pm",K27="pm"),"pm",I27+K27)</f>
        <v>0.06517361111111108</v>
      </c>
      <c r="Q27" s="1">
        <v>0.4853125</v>
      </c>
      <c r="R27" s="1">
        <v>0.5003124999999999</v>
      </c>
      <c r="T27" s="1">
        <v>0.5003124999999999</v>
      </c>
      <c r="U27" s="1">
        <v>0.5267824074074073</v>
      </c>
    </row>
    <row r="28" spans="1:21" ht="12.75">
      <c r="A28" s="3" t="s">
        <v>145</v>
      </c>
      <c r="B28" s="4" t="s">
        <v>129</v>
      </c>
      <c r="C28" s="12" t="s">
        <v>146</v>
      </c>
      <c r="D28" s="5" t="s">
        <v>147</v>
      </c>
      <c r="E28" s="5" t="s">
        <v>148</v>
      </c>
      <c r="F28" s="5" t="s">
        <v>149</v>
      </c>
      <c r="G28" s="1">
        <v>0.4598263888888889</v>
      </c>
      <c r="I28" s="1">
        <v>0.03968749999999999</v>
      </c>
      <c r="J28" s="7">
        <v>31</v>
      </c>
      <c r="K28" s="1">
        <v>0.050208333333333355</v>
      </c>
      <c r="L28" s="8">
        <v>27</v>
      </c>
      <c r="M28" s="1">
        <v>0.5100347222222222</v>
      </c>
      <c r="O28" s="1">
        <f>IF(OR(I28="pm",K28="pm"),"pm",I28+K28)</f>
        <v>0.08989583333333334</v>
      </c>
      <c r="Q28" s="1">
        <v>0.5100347222222222</v>
      </c>
      <c r="R28" s="1">
        <v>0.5246875</v>
      </c>
      <c r="T28" s="10">
        <v>0.5222222222222221</v>
      </c>
      <c r="U28" s="1">
        <v>0.5713657407407408</v>
      </c>
    </row>
    <row r="29" spans="1:22" ht="12.75">
      <c r="A29" s="3" t="s">
        <v>150</v>
      </c>
      <c r="B29" s="4" t="s">
        <v>129</v>
      </c>
      <c r="C29" s="5" t="s">
        <v>151</v>
      </c>
      <c r="D29" s="5" t="s">
        <v>152</v>
      </c>
      <c r="E29" s="5" t="s">
        <v>153</v>
      </c>
      <c r="F29" s="5" t="s">
        <v>154</v>
      </c>
      <c r="G29" s="1">
        <v>0.45890046296296294</v>
      </c>
      <c r="I29" s="1">
        <v>0.038761574074074046</v>
      </c>
      <c r="J29" s="7">
        <v>30</v>
      </c>
      <c r="K29" s="1">
        <v>0.05053240740740739</v>
      </c>
      <c r="L29" s="8">
        <v>28</v>
      </c>
      <c r="M29" s="1">
        <v>0.5094328703703703</v>
      </c>
      <c r="O29" s="1">
        <f>IF(OR(I29="pm",K29="pm"),"pm",I29+K29)</f>
        <v>0.08929398148148143</v>
      </c>
      <c r="Q29" s="1">
        <v>0.5094328703703703</v>
      </c>
      <c r="R29" s="1">
        <v>0.5520717592592592</v>
      </c>
      <c r="T29" s="10">
        <v>0.5222222222222221</v>
      </c>
      <c r="U29" s="1">
        <v>0.5779976851851851</v>
      </c>
      <c r="V29" s="1" t="s">
        <v>92</v>
      </c>
    </row>
    <row r="30" spans="1:22" ht="12.75">
      <c r="A30" s="3" t="s">
        <v>155</v>
      </c>
      <c r="B30" s="4" t="s">
        <v>48</v>
      </c>
      <c r="C30" s="5" t="s">
        <v>156</v>
      </c>
      <c r="D30" s="5" t="s">
        <v>157</v>
      </c>
      <c r="E30" s="5" t="s">
        <v>158</v>
      </c>
      <c r="F30" s="5" t="s">
        <v>159</v>
      </c>
      <c r="G30" s="1">
        <v>0.4421643518518518</v>
      </c>
      <c r="H30" s="1" t="s">
        <v>92</v>
      </c>
      <c r="I30" s="1" t="s">
        <v>92</v>
      </c>
      <c r="J30" s="7">
        <v>33</v>
      </c>
      <c r="K30" s="1">
        <v>0.052569444444444446</v>
      </c>
      <c r="L30" s="8">
        <v>29</v>
      </c>
      <c r="M30" s="1">
        <v>0.49473379629629627</v>
      </c>
      <c r="O30" s="1" t="str">
        <f>IF(OR(I30="pm",K30="pm"),"pm",I30+K30)</f>
        <v>pm</v>
      </c>
      <c r="Q30" s="1">
        <v>0.49473379629629627</v>
      </c>
      <c r="R30" s="1">
        <v>0.5635763888888888</v>
      </c>
      <c r="S30" s="1" t="s">
        <v>92</v>
      </c>
      <c r="T30" s="1">
        <v>0.5635763888888888</v>
      </c>
      <c r="U30" s="1" t="s">
        <v>134</v>
      </c>
      <c r="V30" s="1" t="s">
        <v>92</v>
      </c>
    </row>
    <row r="31" spans="1:21" ht="12.75">
      <c r="A31" s="3" t="s">
        <v>160</v>
      </c>
      <c r="B31" s="9" t="s">
        <v>22</v>
      </c>
      <c r="C31" s="5" t="s">
        <v>161</v>
      </c>
      <c r="D31" s="5" t="s">
        <v>162</v>
      </c>
      <c r="E31" s="5" t="s">
        <v>163</v>
      </c>
      <c r="F31" s="5" t="s">
        <v>164</v>
      </c>
      <c r="G31" s="1">
        <v>0.47322916666666665</v>
      </c>
      <c r="H31" s="1" t="s">
        <v>92</v>
      </c>
      <c r="I31" s="1" t="s">
        <v>92</v>
      </c>
      <c r="J31" s="7">
        <v>33</v>
      </c>
      <c r="K31" s="1">
        <v>0.056423611111111105</v>
      </c>
      <c r="L31" s="8">
        <v>30</v>
      </c>
      <c r="M31" s="1">
        <v>0.5296527777777778</v>
      </c>
      <c r="O31" s="1" t="str">
        <f>IF(OR(I31="pm",K31="pm"),"pm",I31+K31)</f>
        <v>pm</v>
      </c>
      <c r="Q31" s="10">
        <v>0.5222222222222221</v>
      </c>
      <c r="R31" s="1">
        <v>0.5676041666666667</v>
      </c>
      <c r="T31" s="10">
        <v>0.5222222222222221</v>
      </c>
      <c r="U31" s="1" t="s">
        <v>134</v>
      </c>
    </row>
    <row r="32" spans="1:22" ht="12.75">
      <c r="A32" s="3" t="s">
        <v>165</v>
      </c>
      <c r="B32" s="4" t="s">
        <v>48</v>
      </c>
      <c r="C32" s="5" t="s">
        <v>166</v>
      </c>
      <c r="D32" s="5" t="s">
        <v>167</v>
      </c>
      <c r="E32" s="5" t="s">
        <v>168</v>
      </c>
      <c r="F32" s="5" t="s">
        <v>169</v>
      </c>
      <c r="G32" s="1">
        <v>0.45468749999999997</v>
      </c>
      <c r="I32" s="1">
        <v>0.03454861111111107</v>
      </c>
      <c r="J32" s="7">
        <v>28</v>
      </c>
      <c r="K32" s="1">
        <v>0.0668287037037037</v>
      </c>
      <c r="L32" s="8">
        <v>31</v>
      </c>
      <c r="M32" s="1">
        <v>0.5215162037037037</v>
      </c>
      <c r="O32" s="1">
        <f>IF(OR(I32="pm",K32="pm"),"pm",I32+K32)</f>
        <v>0.10137731481481477</v>
      </c>
      <c r="Q32" s="1">
        <v>0.5215162037037037</v>
      </c>
      <c r="R32" s="1" t="s">
        <v>134</v>
      </c>
      <c r="T32" s="1" t="s">
        <v>134</v>
      </c>
      <c r="U32" s="1" t="s">
        <v>134</v>
      </c>
      <c r="V32" s="1" t="s">
        <v>92</v>
      </c>
    </row>
    <row r="33" spans="1:21" ht="12.75">
      <c r="A33" s="3" t="s">
        <v>170</v>
      </c>
      <c r="B33" s="4" t="s">
        <v>129</v>
      </c>
      <c r="C33" s="5" t="s">
        <v>171</v>
      </c>
      <c r="D33" s="5" t="s">
        <v>172</v>
      </c>
      <c r="E33" s="5" t="s">
        <v>173</v>
      </c>
      <c r="F33" s="5" t="s">
        <v>174</v>
      </c>
      <c r="G33" s="1">
        <v>0.44047453703703704</v>
      </c>
      <c r="I33" s="1">
        <v>0.020335648148148144</v>
      </c>
      <c r="J33" s="7">
        <v>13</v>
      </c>
      <c r="K33" s="1">
        <v>0.06902777777777774</v>
      </c>
      <c r="L33" s="8">
        <v>32</v>
      </c>
      <c r="M33" s="1">
        <v>0.5095023148148148</v>
      </c>
      <c r="O33" s="1">
        <f>IF(OR(I33="pm",K33="pm"),"pm",I33+K33)</f>
        <v>0.08936342592592589</v>
      </c>
      <c r="Q33" s="1">
        <v>0.5095023148148148</v>
      </c>
      <c r="R33" s="1">
        <v>0.5407175925925926</v>
      </c>
      <c r="T33" s="10">
        <v>0.5409722222222222</v>
      </c>
      <c r="U33" s="1">
        <v>0.5906828703703704</v>
      </c>
    </row>
    <row r="34" spans="1:21" ht="12.75">
      <c r="A34" s="3" t="s">
        <v>175</v>
      </c>
      <c r="B34" s="4" t="s">
        <v>37</v>
      </c>
      <c r="C34" s="5" t="s">
        <v>176</v>
      </c>
      <c r="D34" s="5" t="s">
        <v>177</v>
      </c>
      <c r="E34" s="5" t="s">
        <v>178</v>
      </c>
      <c r="F34" s="5" t="s">
        <v>179</v>
      </c>
      <c r="G34" s="1">
        <v>0.45218749999999996</v>
      </c>
      <c r="I34" s="1">
        <v>0.03204861111111107</v>
      </c>
      <c r="J34" s="7">
        <v>27</v>
      </c>
      <c r="K34" s="1">
        <v>0.06937499999999996</v>
      </c>
      <c r="L34" s="8">
        <v>33</v>
      </c>
      <c r="M34" s="1">
        <v>0.5215624999999999</v>
      </c>
      <c r="O34" s="1">
        <f>IF(OR(I34="pm",K34="pm"),"pm",I34+K34)</f>
        <v>0.10142361111111103</v>
      </c>
      <c r="Q34" s="1">
        <v>0.5215624999999999</v>
      </c>
      <c r="R34" s="1">
        <v>0.5717824074074074</v>
      </c>
      <c r="T34" s="10">
        <v>0.5222222222222221</v>
      </c>
      <c r="U34" s="1">
        <v>0.5760185185185185</v>
      </c>
    </row>
    <row r="35" spans="1:21" ht="12.75">
      <c r="A35" s="3" t="s">
        <v>180</v>
      </c>
      <c r="B35" s="4" t="s">
        <v>48</v>
      </c>
      <c r="C35" s="5" t="s">
        <v>181</v>
      </c>
      <c r="D35" s="5" t="s">
        <v>182</v>
      </c>
      <c r="E35" s="5" t="s">
        <v>183</v>
      </c>
      <c r="F35" s="5" t="s">
        <v>184</v>
      </c>
      <c r="G35" s="1">
        <v>0.46399305555555553</v>
      </c>
      <c r="I35" s="1">
        <v>0.04385416666666664</v>
      </c>
      <c r="J35" s="7">
        <v>32</v>
      </c>
      <c r="K35" s="1">
        <v>0.07118055555555552</v>
      </c>
      <c r="L35" s="8">
        <v>34</v>
      </c>
      <c r="M35" s="1">
        <v>0.5351736111111111</v>
      </c>
      <c r="O35" s="1">
        <f>IF(OR(I35="pm",K35="pm"),"pm",I35+K35)</f>
        <v>0.11503472222222216</v>
      </c>
      <c r="Q35" s="10">
        <v>0.5222222222222221</v>
      </c>
      <c r="R35" s="1">
        <v>0.5441087962962963</v>
      </c>
      <c r="T35" s="1" t="s">
        <v>134</v>
      </c>
      <c r="U35" s="1" t="s">
        <v>134</v>
      </c>
    </row>
    <row r="36" spans="1:22" ht="12.75">
      <c r="A36" s="4" t="s">
        <v>185</v>
      </c>
      <c r="B36" s="9" t="s">
        <v>22</v>
      </c>
      <c r="C36" s="13" t="s">
        <v>186</v>
      </c>
      <c r="D36" s="11" t="s">
        <v>187</v>
      </c>
      <c r="E36" s="11" t="s">
        <v>188</v>
      </c>
      <c r="F36" s="11" t="s">
        <v>189</v>
      </c>
      <c r="G36" s="1">
        <v>0.44915509259259256</v>
      </c>
      <c r="I36" s="1">
        <v>0.02901620370370367</v>
      </c>
      <c r="J36" s="7">
        <v>24</v>
      </c>
      <c r="K36" s="1">
        <v>0.0765972222222222</v>
      </c>
      <c r="L36" s="8">
        <v>35</v>
      </c>
      <c r="M36" s="1">
        <v>0.5257523148148148</v>
      </c>
      <c r="O36" s="1">
        <f>IF(OR(I36="pm",K36="pm"),"pm",I36+K36)</f>
        <v>0.10561342592592587</v>
      </c>
      <c r="Q36" s="10">
        <v>0.5222222222222221</v>
      </c>
      <c r="R36" s="1">
        <v>0.566412037037037</v>
      </c>
      <c r="S36" s="1" t="s">
        <v>92</v>
      </c>
      <c r="T36" s="10">
        <v>0.5222222222222221</v>
      </c>
      <c r="U36" s="1">
        <v>0.5713657407407408</v>
      </c>
      <c r="V36" s="1" t="s">
        <v>92</v>
      </c>
    </row>
    <row r="37" spans="1:21" ht="12.75">
      <c r="A37" s="3" t="s">
        <v>190</v>
      </c>
      <c r="B37" s="4" t="s">
        <v>10</v>
      </c>
      <c r="C37" s="5" t="s">
        <v>191</v>
      </c>
      <c r="D37" s="5" t="s">
        <v>192</v>
      </c>
      <c r="E37" s="5" t="s">
        <v>193</v>
      </c>
      <c r="F37" s="5" t="s">
        <v>194</v>
      </c>
      <c r="G37" s="1">
        <v>0.4434722222222222</v>
      </c>
      <c r="I37" s="1">
        <v>0.023333333333333317</v>
      </c>
      <c r="J37" s="7">
        <v>21</v>
      </c>
      <c r="K37" s="1" t="s">
        <v>92</v>
      </c>
      <c r="L37" s="8">
        <v>36</v>
      </c>
      <c r="M37" s="1">
        <v>0.47517361111111106</v>
      </c>
      <c r="N37" s="1" t="s">
        <v>92</v>
      </c>
      <c r="O37" s="1" t="str">
        <f>IF(OR(I37="pm",K37="pm"),"pm",I37+K37)</f>
        <v>pm</v>
      </c>
      <c r="Q37" s="1">
        <v>0.47517361111111106</v>
      </c>
      <c r="R37" s="1">
        <v>0.5059837962962963</v>
      </c>
      <c r="T37" s="1">
        <v>0.5059837962962963</v>
      </c>
      <c r="U37" s="1">
        <v>0.5387847222222222</v>
      </c>
    </row>
    <row r="38" spans="1:6" ht="12.75">
      <c r="A38" s="3"/>
      <c r="B38" s="9"/>
      <c r="C38" s="5"/>
      <c r="D38" s="5"/>
      <c r="E38" s="5"/>
      <c r="F38" s="5"/>
    </row>
    <row r="39" spans="1:6" ht="12.75">
      <c r="A39" s="3"/>
      <c r="B39" s="9"/>
      <c r="C39" s="5"/>
      <c r="D39" s="5"/>
      <c r="E39" s="5"/>
      <c r="F39" s="5"/>
    </row>
    <row r="40" spans="1:21" ht="12.75">
      <c r="A40" s="3" t="s">
        <v>195</v>
      </c>
      <c r="B40" s="4" t="s">
        <v>48</v>
      </c>
      <c r="C40" s="5" t="s">
        <v>196</v>
      </c>
      <c r="D40" s="5" t="s">
        <v>197</v>
      </c>
      <c r="E40" s="5" t="s">
        <v>198</v>
      </c>
      <c r="F40" s="5" t="s">
        <v>199</v>
      </c>
      <c r="G40" s="1">
        <v>0.44629629629629625</v>
      </c>
      <c r="I40" s="1">
        <v>0.02615740740740735</v>
      </c>
      <c r="K40" s="1">
        <v>0.03010416666666671</v>
      </c>
      <c r="M40" s="1">
        <v>0.47640046296296296</v>
      </c>
      <c r="Q40" s="1">
        <v>0.47640046296296296</v>
      </c>
      <c r="R40" s="1" t="s">
        <v>134</v>
      </c>
      <c r="T40" s="1" t="s">
        <v>134</v>
      </c>
      <c r="U40" s="1" t="s">
        <v>134</v>
      </c>
    </row>
    <row r="41" spans="1:21" ht="12.75">
      <c r="A41" s="3" t="s">
        <v>200</v>
      </c>
      <c r="B41" s="4" t="s">
        <v>129</v>
      </c>
      <c r="C41" s="5"/>
      <c r="D41" s="5" t="s">
        <v>184</v>
      </c>
      <c r="E41" s="5" t="s">
        <v>201</v>
      </c>
      <c r="F41" s="5" t="s">
        <v>202</v>
      </c>
      <c r="G41" s="1">
        <v>0.43483796296296295</v>
      </c>
      <c r="I41" s="1">
        <v>0.014699074074074059</v>
      </c>
      <c r="K41" s="1">
        <v>0.01997685185185183</v>
      </c>
      <c r="M41" s="1">
        <v>0.4548148148148148</v>
      </c>
      <c r="Q41" s="1">
        <v>0.4548148148148148</v>
      </c>
      <c r="R41" s="1">
        <v>0.48665509259259254</v>
      </c>
      <c r="T41" s="1">
        <v>0.48665509259259254</v>
      </c>
      <c r="U41" s="1">
        <v>0.512662037037037</v>
      </c>
    </row>
    <row r="42" spans="1:21" ht="24.75" customHeight="1">
      <c r="A42" s="3" t="s">
        <v>203</v>
      </c>
      <c r="B42" s="4"/>
      <c r="C42" s="5" t="s">
        <v>204</v>
      </c>
      <c r="D42" s="5" t="s">
        <v>205</v>
      </c>
      <c r="E42" s="5" t="s">
        <v>206</v>
      </c>
      <c r="F42" s="5" t="s">
        <v>207</v>
      </c>
      <c r="G42" s="1">
        <v>0.4485300925925926</v>
      </c>
      <c r="I42" s="1">
        <v>0.028391203703703682</v>
      </c>
      <c r="K42" s="1">
        <v>0.019317129629629615</v>
      </c>
      <c r="M42" s="1">
        <v>0.4678472222222222</v>
      </c>
      <c r="Q42" s="1">
        <v>0.4678472222222222</v>
      </c>
      <c r="R42" s="1">
        <v>0.4906481481481481</v>
      </c>
      <c r="T42" s="1">
        <v>0.4906481481481481</v>
      </c>
      <c r="U42" s="1">
        <v>0.5106712962962963</v>
      </c>
    </row>
  </sheetData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pane xSplit="1" topLeftCell="E1" activePane="topRight" state="frozen"/>
      <selection pane="topLeft" activeCell="A1" sqref="A1"/>
      <selection pane="topRight" activeCell="A1" sqref="A1"/>
    </sheetView>
  </sheetViews>
  <sheetFormatPr defaultColWidth="29.7109375" defaultRowHeight="12.75"/>
  <cols>
    <col min="1" max="2" width="11.421875" style="0" customWidth="1"/>
    <col min="7" max="7" width="8.57421875" style="1" customWidth="1"/>
    <col min="8" max="8" width="3.57421875" style="1" customWidth="1"/>
    <col min="9" max="9" width="8.57421875" style="1" customWidth="1"/>
    <col min="10" max="10" width="3.57421875" style="1" customWidth="1"/>
    <col min="11" max="12" width="8.57421875" style="1" customWidth="1"/>
    <col min="13" max="13" width="3.57421875" style="1" customWidth="1"/>
    <col min="14" max="15" width="8.57421875" style="1" customWidth="1"/>
    <col min="16" max="16" width="3.57421875" style="1" customWidth="1"/>
  </cols>
  <sheetData>
    <row r="1" spans="1:15" ht="12.75">
      <c r="A1" s="3"/>
      <c r="B1" s="4"/>
      <c r="C1" s="5"/>
      <c r="D1" s="5"/>
      <c r="E1" s="5"/>
      <c r="F1" s="5"/>
      <c r="G1" s="1" t="s">
        <v>0</v>
      </c>
      <c r="I1" s="1" t="s">
        <v>4</v>
      </c>
      <c r="K1" s="1" t="s">
        <v>6</v>
      </c>
      <c r="L1" s="1" t="s">
        <v>7</v>
      </c>
      <c r="N1" s="1" t="s">
        <v>7</v>
      </c>
      <c r="O1" s="1" t="s">
        <v>8</v>
      </c>
    </row>
    <row r="2" spans="1:15" ht="12.75">
      <c r="A2" s="3" t="s">
        <v>68</v>
      </c>
      <c r="B2" s="4" t="s">
        <v>48</v>
      </c>
      <c r="C2" s="5" t="s">
        <v>69</v>
      </c>
      <c r="D2" s="5" t="s">
        <v>70</v>
      </c>
      <c r="E2" s="5" t="s">
        <v>71</v>
      </c>
      <c r="F2" s="5" t="s">
        <v>72</v>
      </c>
      <c r="G2" s="1">
        <v>0.4342013888888889</v>
      </c>
      <c r="I2" s="1">
        <v>0.457662037037037</v>
      </c>
      <c r="K2" s="1">
        <v>0.457662037037037</v>
      </c>
      <c r="L2" s="1">
        <v>0.47760416666666666</v>
      </c>
      <c r="N2" s="1">
        <v>0.47760416666666666</v>
      </c>
      <c r="O2" s="1">
        <v>0.4951736111111111</v>
      </c>
    </row>
    <row r="3" spans="1:16" ht="12.75">
      <c r="A3" s="3" t="s">
        <v>150</v>
      </c>
      <c r="B3" s="4" t="s">
        <v>129</v>
      </c>
      <c r="C3" s="5" t="s">
        <v>151</v>
      </c>
      <c r="D3" s="5" t="s">
        <v>152</v>
      </c>
      <c r="E3" s="5" t="s">
        <v>153</v>
      </c>
      <c r="F3" s="5" t="s">
        <v>154</v>
      </c>
      <c r="G3" s="1">
        <v>0.45890046296296294</v>
      </c>
      <c r="I3" s="1">
        <v>0.5094328703703703</v>
      </c>
      <c r="K3" s="1">
        <v>0.5094328703703703</v>
      </c>
      <c r="L3" s="1">
        <v>0.5520717592592592</v>
      </c>
      <c r="N3" s="10">
        <v>0.5222222222222221</v>
      </c>
      <c r="O3" s="1">
        <v>0.5779976851851851</v>
      </c>
      <c r="P3" s="1" t="s">
        <v>92</v>
      </c>
    </row>
    <row r="4" spans="1:15" ht="12.75">
      <c r="A4" s="4" t="s">
        <v>93</v>
      </c>
      <c r="B4" s="4" t="s">
        <v>16</v>
      </c>
      <c r="C4" s="11" t="s">
        <v>94</v>
      </c>
      <c r="D4" s="11" t="s">
        <v>95</v>
      </c>
      <c r="E4" s="11" t="s">
        <v>96</v>
      </c>
      <c r="F4" s="11" t="s">
        <v>97</v>
      </c>
      <c r="G4" s="1">
        <v>0.44072916666666667</v>
      </c>
      <c r="I4" s="1">
        <v>0.4710069444444444</v>
      </c>
      <c r="K4" s="1">
        <v>0.4710069444444444</v>
      </c>
      <c r="L4" s="1">
        <v>0.49473379629629627</v>
      </c>
      <c r="N4" s="1">
        <v>0.49473379629629627</v>
      </c>
      <c r="O4" s="1">
        <v>0.5326388888888889</v>
      </c>
    </row>
    <row r="5" spans="1:15" ht="12.75">
      <c r="A5" s="3" t="s">
        <v>21</v>
      </c>
      <c r="B5" s="9" t="s">
        <v>22</v>
      </c>
      <c r="C5" s="5"/>
      <c r="D5" s="5" t="s">
        <v>23</v>
      </c>
      <c r="E5" s="5" t="s">
        <v>24</v>
      </c>
      <c r="F5" s="5" t="s">
        <v>25</v>
      </c>
      <c r="G5" s="1">
        <v>0.4319444444444444</v>
      </c>
      <c r="I5" s="1">
        <v>0.45032407407407404</v>
      </c>
      <c r="K5" s="1">
        <v>0.45032407407407404</v>
      </c>
      <c r="L5" s="1">
        <v>0.4654398148148148</v>
      </c>
      <c r="N5" s="1">
        <v>0.4654398148148148</v>
      </c>
      <c r="O5" s="1">
        <v>0.49049768518518516</v>
      </c>
    </row>
    <row r="6" spans="1:15" ht="12.75">
      <c r="A6" s="3" t="s">
        <v>88</v>
      </c>
      <c r="B6" s="4" t="s">
        <v>37</v>
      </c>
      <c r="C6" s="5"/>
      <c r="D6" s="5" t="s">
        <v>89</v>
      </c>
      <c r="E6" s="5" t="s">
        <v>90</v>
      </c>
      <c r="F6" s="5" t="s">
        <v>91</v>
      </c>
      <c r="G6" s="1">
        <v>0.4466898148148148</v>
      </c>
      <c r="I6" s="1">
        <v>0.4733796296296296</v>
      </c>
      <c r="K6" s="1">
        <v>0.4733796296296296</v>
      </c>
      <c r="L6" s="1">
        <v>0.5251157407407407</v>
      </c>
      <c r="M6" s="1" t="s">
        <v>92</v>
      </c>
      <c r="N6" s="10">
        <v>0.5222222222222221</v>
      </c>
      <c r="O6" s="1">
        <v>0.5457175925925926</v>
      </c>
    </row>
    <row r="7" spans="1:15" ht="12.75">
      <c r="A7" s="3" t="s">
        <v>42</v>
      </c>
      <c r="B7" s="4" t="s">
        <v>10</v>
      </c>
      <c r="C7" s="5" t="s">
        <v>43</v>
      </c>
      <c r="D7" s="5" t="s">
        <v>44</v>
      </c>
      <c r="E7" s="5" t="s">
        <v>45</v>
      </c>
      <c r="F7" s="5" t="s">
        <v>46</v>
      </c>
      <c r="G7" s="1">
        <v>0.4406134259259259</v>
      </c>
      <c r="I7" s="1">
        <v>0.46098379629629627</v>
      </c>
      <c r="K7" s="1">
        <v>0.46098379629629627</v>
      </c>
      <c r="L7" s="1">
        <v>0.49729166666666663</v>
      </c>
      <c r="N7" s="1">
        <v>0.49729166666666663</v>
      </c>
      <c r="O7" s="1">
        <v>0.524849537037037</v>
      </c>
    </row>
    <row r="8" spans="1:15" ht="12.75">
      <c r="A8" s="3" t="s">
        <v>83</v>
      </c>
      <c r="B8" s="4" t="s">
        <v>48</v>
      </c>
      <c r="C8" s="5" t="s">
        <v>84</v>
      </c>
      <c r="D8" s="5" t="s">
        <v>85</v>
      </c>
      <c r="E8" s="5" t="s">
        <v>86</v>
      </c>
      <c r="F8" s="5" t="s">
        <v>87</v>
      </c>
      <c r="G8" s="1">
        <v>0.4376851851851852</v>
      </c>
      <c r="I8" s="1">
        <v>0.4640509259259259</v>
      </c>
      <c r="K8" s="1">
        <v>0.4640509259259259</v>
      </c>
      <c r="L8" s="1">
        <v>0.4920833333333333</v>
      </c>
      <c r="N8" s="1">
        <v>0.4920833333333333</v>
      </c>
      <c r="O8" s="1">
        <v>0.5137847222222222</v>
      </c>
    </row>
    <row r="9" spans="1:15" ht="12.75">
      <c r="A9" s="3" t="s">
        <v>145</v>
      </c>
      <c r="B9" s="4" t="s">
        <v>129</v>
      </c>
      <c r="C9" s="12" t="s">
        <v>146</v>
      </c>
      <c r="D9" s="5" t="s">
        <v>147</v>
      </c>
      <c r="E9" s="5" t="s">
        <v>148</v>
      </c>
      <c r="F9" s="5" t="s">
        <v>149</v>
      </c>
      <c r="G9" s="1">
        <v>0.4598263888888889</v>
      </c>
      <c r="I9" s="1">
        <v>0.5100347222222222</v>
      </c>
      <c r="K9" s="1">
        <v>0.5100347222222222</v>
      </c>
      <c r="L9" s="1">
        <v>0.5246875</v>
      </c>
      <c r="N9" s="10">
        <v>0.5222222222222221</v>
      </c>
      <c r="O9" s="1">
        <v>0.5713657407407408</v>
      </c>
    </row>
    <row r="10" spans="1:15" ht="12.75">
      <c r="A10" s="3" t="s">
        <v>15</v>
      </c>
      <c r="B10" s="4" t="s">
        <v>16</v>
      </c>
      <c r="C10" s="5" t="s">
        <v>17</v>
      </c>
      <c r="D10" s="5" t="s">
        <v>18</v>
      </c>
      <c r="E10" s="5" t="s">
        <v>19</v>
      </c>
      <c r="F10" s="5" t="s">
        <v>20</v>
      </c>
      <c r="G10" s="1">
        <v>0.4367013888888889</v>
      </c>
      <c r="I10" s="1">
        <v>0.4528472222222222</v>
      </c>
      <c r="K10" s="1">
        <v>0.4528472222222222</v>
      </c>
      <c r="L10" s="1">
        <v>0.48225694444444445</v>
      </c>
      <c r="N10" s="1">
        <v>0.48225694444444445</v>
      </c>
      <c r="O10" s="1">
        <v>0.5399652777777777</v>
      </c>
    </row>
    <row r="11" spans="1:15" ht="12.75">
      <c r="A11" s="3" t="s">
        <v>78</v>
      </c>
      <c r="B11" s="9" t="s">
        <v>22</v>
      </c>
      <c r="C11" s="5" t="s">
        <v>79</v>
      </c>
      <c r="D11" s="5" t="s">
        <v>80</v>
      </c>
      <c r="E11" s="5" t="s">
        <v>81</v>
      </c>
      <c r="F11" s="5" t="s">
        <v>82</v>
      </c>
      <c r="G11" s="1">
        <v>0.43363425925925925</v>
      </c>
      <c r="I11" s="1">
        <v>0.45989583333333334</v>
      </c>
      <c r="K11" s="1">
        <v>0.45989583333333334</v>
      </c>
      <c r="L11" s="1">
        <v>0.4766782407407407</v>
      </c>
      <c r="N11" s="1">
        <v>0.4766782407407407</v>
      </c>
      <c r="O11" s="1">
        <v>0.5027662037037037</v>
      </c>
    </row>
    <row r="12" spans="1:15" ht="12.75">
      <c r="A12" s="3" t="s">
        <v>36</v>
      </c>
      <c r="B12" s="4" t="s">
        <v>37</v>
      </c>
      <c r="C12" s="5" t="s">
        <v>38</v>
      </c>
      <c r="D12" s="5" t="s">
        <v>39</v>
      </c>
      <c r="E12" s="5" t="s">
        <v>40</v>
      </c>
      <c r="F12" s="5" t="s">
        <v>41</v>
      </c>
      <c r="G12" s="1">
        <v>0.434537037037037</v>
      </c>
      <c r="I12" s="1">
        <v>0.4547222222222222</v>
      </c>
      <c r="K12" s="1">
        <v>0.4547222222222222</v>
      </c>
      <c r="L12" s="1">
        <v>0.48363425925925924</v>
      </c>
      <c r="N12" s="1">
        <v>0.48363425925925924</v>
      </c>
      <c r="O12" s="1">
        <v>0.5017708333333333</v>
      </c>
    </row>
    <row r="13" spans="1:15" ht="12.75">
      <c r="A13" s="3" t="s">
        <v>31</v>
      </c>
      <c r="B13" s="4" t="s">
        <v>10</v>
      </c>
      <c r="C13" s="5" t="s">
        <v>32</v>
      </c>
      <c r="D13" s="5" t="s">
        <v>33</v>
      </c>
      <c r="E13" s="5" t="s">
        <v>34</v>
      </c>
      <c r="F13" s="5" t="s">
        <v>35</v>
      </c>
      <c r="G13" s="1">
        <v>0.43969907407407405</v>
      </c>
      <c r="I13" s="1">
        <v>0.4597106481481481</v>
      </c>
      <c r="K13" s="1">
        <v>0.4597106481481481</v>
      </c>
      <c r="L13" s="1">
        <v>0.49537037037037035</v>
      </c>
      <c r="N13" s="1">
        <v>0.49537037037037035</v>
      </c>
      <c r="O13" s="1">
        <v>0.5338078703703704</v>
      </c>
    </row>
    <row r="14" spans="1:16" ht="12.75">
      <c r="A14" s="3" t="s">
        <v>165</v>
      </c>
      <c r="B14" s="4" t="s">
        <v>48</v>
      </c>
      <c r="C14" s="5" t="s">
        <v>166</v>
      </c>
      <c r="D14" s="5" t="s">
        <v>167</v>
      </c>
      <c r="E14" s="5" t="s">
        <v>168</v>
      </c>
      <c r="F14" s="5" t="s">
        <v>169</v>
      </c>
      <c r="G14" s="1">
        <v>0.45468749999999997</v>
      </c>
      <c r="I14" s="1">
        <v>0.5215162037037037</v>
      </c>
      <c r="K14" s="1">
        <v>0.5215162037037037</v>
      </c>
      <c r="L14" s="1" t="s">
        <v>134</v>
      </c>
      <c r="N14" s="1" t="s">
        <v>134</v>
      </c>
      <c r="O14" s="1" t="s">
        <v>134</v>
      </c>
      <c r="P14" s="1" t="s">
        <v>92</v>
      </c>
    </row>
    <row r="15" spans="1:15" ht="12.75">
      <c r="A15" s="3" t="s">
        <v>140</v>
      </c>
      <c r="B15" s="4" t="s">
        <v>129</v>
      </c>
      <c r="C15" s="5" t="s">
        <v>141</v>
      </c>
      <c r="D15" s="5" t="s">
        <v>142</v>
      </c>
      <c r="E15" s="5" t="s">
        <v>143</v>
      </c>
      <c r="F15" s="5" t="s">
        <v>144</v>
      </c>
      <c r="G15" s="1">
        <v>0.43862268518518516</v>
      </c>
      <c r="I15" s="1">
        <v>0.4853125</v>
      </c>
      <c r="K15" s="1">
        <v>0.4853125</v>
      </c>
      <c r="L15" s="1">
        <v>0.5003124999999999</v>
      </c>
      <c r="N15" s="1">
        <v>0.5003124999999999</v>
      </c>
      <c r="O15" s="1">
        <v>0.5267824074074073</v>
      </c>
    </row>
    <row r="16" spans="1:15" ht="12.75">
      <c r="A16" s="3" t="s">
        <v>73</v>
      </c>
      <c r="B16" s="4" t="s">
        <v>16</v>
      </c>
      <c r="C16" s="5" t="s">
        <v>74</v>
      </c>
      <c r="D16" s="5" t="s">
        <v>75</v>
      </c>
      <c r="E16" s="5" t="s">
        <v>76</v>
      </c>
      <c r="F16" s="5" t="s">
        <v>77</v>
      </c>
      <c r="G16" s="1">
        <v>0.4394444444444444</v>
      </c>
      <c r="I16" s="1">
        <v>0.46403935185185186</v>
      </c>
      <c r="K16" s="1">
        <v>0.46403935185185186</v>
      </c>
      <c r="L16" s="1">
        <v>0.5043402777777778</v>
      </c>
      <c r="N16" s="1">
        <v>0.5043402777777778</v>
      </c>
      <c r="O16" s="1">
        <v>0.5326273148148147</v>
      </c>
    </row>
    <row r="17" spans="1:15" ht="12.75">
      <c r="A17" s="3" t="s">
        <v>58</v>
      </c>
      <c r="B17" s="9" t="s">
        <v>22</v>
      </c>
      <c r="C17" s="5" t="s">
        <v>59</v>
      </c>
      <c r="D17" s="5" t="s">
        <v>60</v>
      </c>
      <c r="E17" s="5" t="s">
        <v>61</v>
      </c>
      <c r="F17" s="5" t="s">
        <v>62</v>
      </c>
      <c r="G17" s="1">
        <v>0.43491898148148145</v>
      </c>
      <c r="I17" s="1">
        <v>0.45697916666666666</v>
      </c>
      <c r="K17" s="1">
        <v>0.45697916666666666</v>
      </c>
      <c r="L17" s="1">
        <v>0.48715277777777777</v>
      </c>
      <c r="N17" s="1">
        <v>0.48715277777777777</v>
      </c>
      <c r="O17" s="1">
        <v>0.5087268518518518</v>
      </c>
    </row>
    <row r="18" spans="1:15" ht="12.75">
      <c r="A18" s="3" t="s">
        <v>103</v>
      </c>
      <c r="B18" s="4" t="s">
        <v>37</v>
      </c>
      <c r="C18" s="5" t="s">
        <v>104</v>
      </c>
      <c r="D18" s="5" t="s">
        <v>105</v>
      </c>
      <c r="E18" s="5" t="s">
        <v>106</v>
      </c>
      <c r="F18" s="5" t="s">
        <v>107</v>
      </c>
      <c r="G18" s="1">
        <v>0.4425347222222222</v>
      </c>
      <c r="I18" s="1">
        <v>0.4734837962962963</v>
      </c>
      <c r="K18" s="1">
        <v>0.4734837962962963</v>
      </c>
      <c r="L18" s="1">
        <v>0.5040972222222222</v>
      </c>
      <c r="N18" s="1">
        <v>0.5040972222222222</v>
      </c>
      <c r="O18" s="1">
        <v>0.521099537037037</v>
      </c>
    </row>
    <row r="19" spans="1:15" ht="12.75">
      <c r="A19" s="3" t="s">
        <v>190</v>
      </c>
      <c r="B19" s="4" t="s">
        <v>10</v>
      </c>
      <c r="C19" s="5" t="s">
        <v>191</v>
      </c>
      <c r="D19" s="5" t="s">
        <v>192</v>
      </c>
      <c r="E19" s="5" t="s">
        <v>193</v>
      </c>
      <c r="F19" s="5" t="s">
        <v>194</v>
      </c>
      <c r="G19" s="1">
        <v>0.4434722222222222</v>
      </c>
      <c r="I19" s="1">
        <v>0.47517361111111106</v>
      </c>
      <c r="J19" s="1" t="s">
        <v>92</v>
      </c>
      <c r="K19" s="1">
        <v>0.47517361111111106</v>
      </c>
      <c r="L19" s="1">
        <v>0.5059837962962963</v>
      </c>
      <c r="N19" s="1">
        <v>0.5059837962962963</v>
      </c>
      <c r="O19" s="1">
        <v>0.5387847222222222</v>
      </c>
    </row>
    <row r="20" spans="1:16" ht="12.75">
      <c r="A20" s="3" t="s">
        <v>155</v>
      </c>
      <c r="B20" s="4" t="s">
        <v>48</v>
      </c>
      <c r="C20" s="5" t="s">
        <v>156</v>
      </c>
      <c r="D20" s="5" t="s">
        <v>157</v>
      </c>
      <c r="E20" s="5" t="s">
        <v>158</v>
      </c>
      <c r="F20" s="5" t="s">
        <v>159</v>
      </c>
      <c r="G20" s="1">
        <v>0.4421643518518518</v>
      </c>
      <c r="H20" s="1" t="s">
        <v>92</v>
      </c>
      <c r="I20" s="1">
        <v>0.49473379629629627</v>
      </c>
      <c r="K20" s="1">
        <v>0.49473379629629627</v>
      </c>
      <c r="L20" s="1">
        <v>0.5635763888888888</v>
      </c>
      <c r="M20" s="1" t="s">
        <v>92</v>
      </c>
      <c r="N20" s="1">
        <v>0.5635763888888888</v>
      </c>
      <c r="O20" s="1" t="s">
        <v>134</v>
      </c>
      <c r="P20" s="1" t="s">
        <v>92</v>
      </c>
    </row>
    <row r="21" spans="1:15" ht="12.75">
      <c r="A21" s="3" t="s">
        <v>170</v>
      </c>
      <c r="B21" s="4" t="s">
        <v>129</v>
      </c>
      <c r="C21" s="5" t="s">
        <v>171</v>
      </c>
      <c r="D21" s="5" t="s">
        <v>172</v>
      </c>
      <c r="E21" s="5" t="s">
        <v>173</v>
      </c>
      <c r="F21" s="5" t="s">
        <v>174</v>
      </c>
      <c r="G21" s="1">
        <v>0.44047453703703704</v>
      </c>
      <c r="I21" s="1">
        <v>0.5095023148148148</v>
      </c>
      <c r="K21" s="1">
        <v>0.5095023148148148</v>
      </c>
      <c r="L21" s="1">
        <v>0.5407175925925926</v>
      </c>
      <c r="N21" s="10">
        <v>0.5409722222222222</v>
      </c>
      <c r="O21" s="1">
        <v>0.5906828703703704</v>
      </c>
    </row>
    <row r="22" spans="1:15" ht="12.75">
      <c r="A22" s="3" t="s">
        <v>118</v>
      </c>
      <c r="B22" s="4" t="s">
        <v>16</v>
      </c>
      <c r="C22" s="5" t="s">
        <v>119</v>
      </c>
      <c r="D22" s="5" t="s">
        <v>120</v>
      </c>
      <c r="E22" s="5" t="s">
        <v>121</v>
      </c>
      <c r="F22" s="5" t="s">
        <v>122</v>
      </c>
      <c r="G22" s="1">
        <v>0.44319444444444445</v>
      </c>
      <c r="I22" s="1">
        <v>0.47885416666666664</v>
      </c>
      <c r="K22" s="1">
        <v>0.47885416666666664</v>
      </c>
      <c r="L22" s="1">
        <v>0.5098148148148148</v>
      </c>
      <c r="N22" s="1">
        <v>0.5098148148148148</v>
      </c>
      <c r="O22" s="1">
        <v>0.5560416666666667</v>
      </c>
    </row>
    <row r="23" spans="1:16" ht="12.75">
      <c r="A23" s="4" t="s">
        <v>185</v>
      </c>
      <c r="B23" s="9" t="s">
        <v>22</v>
      </c>
      <c r="C23" s="13" t="s">
        <v>186</v>
      </c>
      <c r="D23" s="11" t="s">
        <v>187</v>
      </c>
      <c r="E23" s="11" t="s">
        <v>188</v>
      </c>
      <c r="F23" s="11" t="s">
        <v>189</v>
      </c>
      <c r="G23" s="1">
        <v>0.44915509259259256</v>
      </c>
      <c r="I23" s="1">
        <v>0.5257523148148148</v>
      </c>
      <c r="K23" s="10">
        <v>0.5222222222222221</v>
      </c>
      <c r="L23" s="1">
        <v>0.566412037037037</v>
      </c>
      <c r="M23" s="1" t="s">
        <v>92</v>
      </c>
      <c r="N23" s="10">
        <v>0.5222222222222221</v>
      </c>
      <c r="O23" s="1">
        <v>0.5713657407407408</v>
      </c>
      <c r="P23" s="1" t="s">
        <v>92</v>
      </c>
    </row>
    <row r="24" spans="1:16" ht="12.75">
      <c r="A24" s="3" t="s">
        <v>108</v>
      </c>
      <c r="B24" s="4" t="s">
        <v>37</v>
      </c>
      <c r="C24" s="5" t="s">
        <v>109</v>
      </c>
      <c r="D24" s="5" t="s">
        <v>110</v>
      </c>
      <c r="E24" s="5" t="s">
        <v>111</v>
      </c>
      <c r="F24" s="5" t="s">
        <v>112</v>
      </c>
      <c r="G24" s="1">
        <v>0.4427893518518518</v>
      </c>
      <c r="I24" s="1">
        <v>0.474224537037037</v>
      </c>
      <c r="K24" s="1">
        <v>0.474224537037037</v>
      </c>
      <c r="L24" s="1">
        <v>0.512986111111111</v>
      </c>
      <c r="N24" s="1">
        <v>0.512986111111111</v>
      </c>
      <c r="O24" s="1">
        <v>0.5663657407407408</v>
      </c>
      <c r="P24" s="1" t="s">
        <v>92</v>
      </c>
    </row>
    <row r="25" spans="1:15" ht="12.75">
      <c r="A25" s="4" t="s">
        <v>63</v>
      </c>
      <c r="B25" s="4" t="s">
        <v>10</v>
      </c>
      <c r="C25" s="11" t="s">
        <v>64</v>
      </c>
      <c r="D25" s="11" t="s">
        <v>65</v>
      </c>
      <c r="E25" s="11" t="s">
        <v>66</v>
      </c>
      <c r="F25" s="11" t="s">
        <v>67</v>
      </c>
      <c r="G25" s="1">
        <v>0.4345833333333333</v>
      </c>
      <c r="I25" s="1">
        <v>0.45728009259259256</v>
      </c>
      <c r="K25" s="1">
        <v>0.45728009259259256</v>
      </c>
      <c r="L25" s="1">
        <v>0.4840162037037037</v>
      </c>
      <c r="N25" s="1">
        <v>0.4840162037037037</v>
      </c>
      <c r="O25" s="1">
        <v>0.5141782407407407</v>
      </c>
    </row>
    <row r="26" spans="1:15" ht="12.75">
      <c r="A26" s="3" t="s">
        <v>47</v>
      </c>
      <c r="B26" s="4" t="s">
        <v>48</v>
      </c>
      <c r="C26" s="5" t="s">
        <v>49</v>
      </c>
      <c r="D26" s="5" t="s">
        <v>50</v>
      </c>
      <c r="E26" s="5" t="s">
        <v>51</v>
      </c>
      <c r="F26" s="5" t="s">
        <v>52</v>
      </c>
      <c r="G26" s="1">
        <v>0.44555555555555554</v>
      </c>
      <c r="I26" s="1">
        <v>0.4660185185185185</v>
      </c>
      <c r="K26" s="1">
        <v>0.4660185185185185</v>
      </c>
      <c r="L26" s="1">
        <v>0.5098495370370371</v>
      </c>
      <c r="N26" s="1">
        <v>0.5098495370370371</v>
      </c>
      <c r="O26" s="1">
        <v>0.5404166666666667</v>
      </c>
    </row>
    <row r="27" spans="1:15" ht="12.75">
      <c r="A27" s="3" t="s">
        <v>53</v>
      </c>
      <c r="B27" s="4" t="s">
        <v>37</v>
      </c>
      <c r="C27" s="5" t="s">
        <v>54</v>
      </c>
      <c r="D27" s="5" t="s">
        <v>55</v>
      </c>
      <c r="E27" s="5" t="s">
        <v>56</v>
      </c>
      <c r="F27" s="5" t="s">
        <v>57</v>
      </c>
      <c r="G27" s="1">
        <v>0.4341203703703703</v>
      </c>
      <c r="I27" s="1">
        <v>0.45478009259259256</v>
      </c>
      <c r="K27" s="1">
        <v>0.45478009259259256</v>
      </c>
      <c r="L27" s="1">
        <v>0.4891435185185185</v>
      </c>
      <c r="N27" s="1">
        <v>0.4891435185185185</v>
      </c>
      <c r="O27" s="1">
        <v>0.5035300925925925</v>
      </c>
    </row>
    <row r="28" spans="1:15" ht="12.75">
      <c r="A28" s="3" t="s">
        <v>113</v>
      </c>
      <c r="B28" s="4" t="s">
        <v>16</v>
      </c>
      <c r="C28" s="5" t="s">
        <v>114</v>
      </c>
      <c r="D28" s="5" t="s">
        <v>115</v>
      </c>
      <c r="E28" s="5" t="s">
        <v>116</v>
      </c>
      <c r="F28" s="5" t="s">
        <v>117</v>
      </c>
      <c r="G28" s="1">
        <v>0.44099537037037034</v>
      </c>
      <c r="I28" s="1">
        <v>0.473912037037037</v>
      </c>
      <c r="K28" s="1">
        <v>0.473912037037037</v>
      </c>
      <c r="L28" s="1">
        <v>0.5026851851851851</v>
      </c>
      <c r="N28" s="1">
        <v>0.5026851851851851</v>
      </c>
      <c r="O28" s="1">
        <v>0.55875</v>
      </c>
    </row>
    <row r="29" spans="1:15" ht="12.75">
      <c r="A29" s="3" t="s">
        <v>123</v>
      </c>
      <c r="B29" s="9" t="s">
        <v>22</v>
      </c>
      <c r="C29" s="5" t="s">
        <v>124</v>
      </c>
      <c r="D29" s="5" t="s">
        <v>125</v>
      </c>
      <c r="E29" s="5" t="s">
        <v>126</v>
      </c>
      <c r="F29" s="5" t="s">
        <v>127</v>
      </c>
      <c r="G29" s="1">
        <v>0.4527546296296296</v>
      </c>
      <c r="H29" s="1" t="s">
        <v>92</v>
      </c>
      <c r="I29" s="1">
        <v>0.4900231481481481</v>
      </c>
      <c r="K29" s="1">
        <v>0.4900231481481481</v>
      </c>
      <c r="L29" s="1">
        <v>0.5142708333333333</v>
      </c>
      <c r="N29" s="1">
        <v>0.5142708333333333</v>
      </c>
      <c r="O29" s="1">
        <v>0.5436226851851852</v>
      </c>
    </row>
    <row r="30" spans="1:15" ht="12.75">
      <c r="A30" s="3" t="s">
        <v>175</v>
      </c>
      <c r="B30" s="4" t="s">
        <v>37</v>
      </c>
      <c r="C30" s="5" t="s">
        <v>176</v>
      </c>
      <c r="D30" s="5" t="s">
        <v>177</v>
      </c>
      <c r="E30" s="5" t="s">
        <v>178</v>
      </c>
      <c r="F30" s="5" t="s">
        <v>179</v>
      </c>
      <c r="G30" s="1">
        <v>0.45218749999999996</v>
      </c>
      <c r="I30" s="1">
        <v>0.5215624999999999</v>
      </c>
      <c r="K30" s="1">
        <v>0.5215624999999999</v>
      </c>
      <c r="L30" s="1">
        <v>0.5717824074074074</v>
      </c>
      <c r="N30" s="10">
        <v>0.5222222222222221</v>
      </c>
      <c r="O30" s="1">
        <v>0.5760185185185185</v>
      </c>
    </row>
    <row r="31" spans="1:15" ht="12.75">
      <c r="A31" s="3" t="s">
        <v>9</v>
      </c>
      <c r="B31" s="4" t="s">
        <v>10</v>
      </c>
      <c r="C31" s="5" t="s">
        <v>11</v>
      </c>
      <c r="D31" s="5" t="s">
        <v>12</v>
      </c>
      <c r="E31" s="5" t="s">
        <v>13</v>
      </c>
      <c r="F31" s="5" t="s">
        <v>14</v>
      </c>
      <c r="G31" s="1">
        <v>0.4513425925925926</v>
      </c>
      <c r="I31" s="1">
        <v>0.46707175925925926</v>
      </c>
      <c r="K31" s="1">
        <v>0.46707175925925926</v>
      </c>
      <c r="L31" s="1">
        <v>0.5086689814814814</v>
      </c>
      <c r="N31" s="1">
        <v>0.5086689814814814</v>
      </c>
      <c r="O31" s="1">
        <v>0.5530555555555555</v>
      </c>
    </row>
    <row r="32" spans="1:15" ht="12.75">
      <c r="A32" s="3" t="s">
        <v>180</v>
      </c>
      <c r="B32" s="4" t="s">
        <v>48</v>
      </c>
      <c r="C32" s="5" t="s">
        <v>181</v>
      </c>
      <c r="D32" s="5" t="s">
        <v>182</v>
      </c>
      <c r="E32" s="5" t="s">
        <v>183</v>
      </c>
      <c r="F32" s="5" t="s">
        <v>184</v>
      </c>
      <c r="G32" s="1">
        <v>0.46399305555555553</v>
      </c>
      <c r="I32" s="1">
        <v>0.5351736111111111</v>
      </c>
      <c r="K32" s="10">
        <v>0.5222222222222221</v>
      </c>
      <c r="L32" s="1">
        <v>0.5441087962962963</v>
      </c>
      <c r="N32" s="1" t="s">
        <v>134</v>
      </c>
      <c r="O32" s="1" t="s">
        <v>134</v>
      </c>
    </row>
    <row r="33" spans="1:15" ht="12.75">
      <c r="A33" s="3" t="s">
        <v>128</v>
      </c>
      <c r="B33" s="4" t="s">
        <v>129</v>
      </c>
      <c r="C33" s="5" t="s">
        <v>130</v>
      </c>
      <c r="D33" s="5" t="s">
        <v>131</v>
      </c>
      <c r="E33" s="5" t="s">
        <v>132</v>
      </c>
      <c r="F33" s="5" t="s">
        <v>133</v>
      </c>
      <c r="G33" s="1">
        <v>0.43960648148148146</v>
      </c>
      <c r="H33" s="1" t="s">
        <v>92</v>
      </c>
      <c r="I33" s="1">
        <v>0.4780324074074074</v>
      </c>
      <c r="K33" s="1">
        <v>0.4780324074074074</v>
      </c>
      <c r="L33" s="1">
        <v>0.5281018518518519</v>
      </c>
      <c r="N33" s="1" t="s">
        <v>134</v>
      </c>
      <c r="O33" s="1" t="s">
        <v>134</v>
      </c>
    </row>
    <row r="34" spans="1:15" ht="12.75">
      <c r="A34" s="3" t="s">
        <v>135</v>
      </c>
      <c r="B34" s="4" t="s">
        <v>16</v>
      </c>
      <c r="C34" s="5" t="s">
        <v>136</v>
      </c>
      <c r="D34" s="5" t="s">
        <v>137</v>
      </c>
      <c r="E34" s="5" t="s">
        <v>138</v>
      </c>
      <c r="F34" s="5" t="s">
        <v>139</v>
      </c>
      <c r="G34" s="1">
        <v>0.45576388888888886</v>
      </c>
      <c r="I34" s="1">
        <v>0.49437499999999995</v>
      </c>
      <c r="K34" s="1">
        <v>0.49437499999999995</v>
      </c>
      <c r="L34" s="1">
        <v>0.534849537037037</v>
      </c>
      <c r="N34" s="10">
        <v>0.5222222222222221</v>
      </c>
      <c r="O34" s="1">
        <v>0.5571643518518519</v>
      </c>
    </row>
    <row r="35" spans="1:15" ht="12.75">
      <c r="A35" s="3" t="s">
        <v>160</v>
      </c>
      <c r="B35" s="9" t="s">
        <v>22</v>
      </c>
      <c r="C35" s="5" t="s">
        <v>161</v>
      </c>
      <c r="D35" s="5" t="s">
        <v>162</v>
      </c>
      <c r="E35" s="5" t="s">
        <v>163</v>
      </c>
      <c r="F35" s="5" t="s">
        <v>164</v>
      </c>
      <c r="G35" s="1">
        <v>0.47322916666666665</v>
      </c>
      <c r="H35" s="1" t="s">
        <v>92</v>
      </c>
      <c r="I35" s="1">
        <v>0.5296527777777778</v>
      </c>
      <c r="K35" s="10">
        <v>0.5222222222222221</v>
      </c>
      <c r="L35" s="1">
        <v>0.5676041666666667</v>
      </c>
      <c r="N35" s="10">
        <v>0.5222222222222221</v>
      </c>
      <c r="O35" s="1" t="s">
        <v>134</v>
      </c>
    </row>
    <row r="36" spans="1:15" ht="12.75">
      <c r="A36" s="3" t="s">
        <v>98</v>
      </c>
      <c r="B36" s="4" t="s">
        <v>37</v>
      </c>
      <c r="C36" s="5" t="s">
        <v>99</v>
      </c>
      <c r="D36" s="5" t="s">
        <v>100</v>
      </c>
      <c r="E36" s="5" t="s">
        <v>101</v>
      </c>
      <c r="F36" s="5" t="s">
        <v>102</v>
      </c>
      <c r="G36" s="1">
        <v>0.44240740740740736</v>
      </c>
      <c r="I36" s="1">
        <v>0.47313657407407406</v>
      </c>
      <c r="K36" s="1">
        <v>0.47313657407407406</v>
      </c>
      <c r="L36" s="1">
        <v>0.5029976851851852</v>
      </c>
      <c r="N36" s="1">
        <v>0.5029976851851852</v>
      </c>
      <c r="O36" s="1">
        <v>0.5278703703703703</v>
      </c>
    </row>
    <row r="37" spans="1:15" ht="12.75">
      <c r="A37" s="3" t="s">
        <v>26</v>
      </c>
      <c r="B37" s="4" t="s">
        <v>10</v>
      </c>
      <c r="C37" s="5" t="s">
        <v>27</v>
      </c>
      <c r="D37" s="5" t="s">
        <v>28</v>
      </c>
      <c r="E37" s="5" t="s">
        <v>29</v>
      </c>
      <c r="F37" s="5" t="s">
        <v>30</v>
      </c>
      <c r="G37" s="1">
        <v>0.45085648148148144</v>
      </c>
      <c r="I37" s="1">
        <v>0.47085648148148146</v>
      </c>
      <c r="K37" s="1">
        <v>0.47085648148148146</v>
      </c>
      <c r="L37" s="1">
        <v>0.5265162037037037</v>
      </c>
      <c r="N37" s="10">
        <v>0.5222222222222221</v>
      </c>
      <c r="O37" s="1">
        <v>0.572048611111111</v>
      </c>
    </row>
    <row r="38" spans="1:15" ht="12.75">
      <c r="A38" s="3" t="s">
        <v>195</v>
      </c>
      <c r="B38" s="4" t="s">
        <v>48</v>
      </c>
      <c r="C38" s="5" t="s">
        <v>196</v>
      </c>
      <c r="D38" s="5" t="s">
        <v>197</v>
      </c>
      <c r="E38" s="5" t="s">
        <v>198</v>
      </c>
      <c r="F38" s="5" t="s">
        <v>199</v>
      </c>
      <c r="G38" s="1">
        <v>0.44629629629629625</v>
      </c>
      <c r="I38" s="1">
        <v>0.47640046296296296</v>
      </c>
      <c r="K38" s="1">
        <v>0.47640046296296296</v>
      </c>
      <c r="L38" s="1" t="s">
        <v>134</v>
      </c>
      <c r="N38" s="1" t="s">
        <v>134</v>
      </c>
      <c r="O38" s="1" t="s">
        <v>134</v>
      </c>
    </row>
    <row r="39" spans="1:15" ht="12.75">
      <c r="A39" s="3" t="s">
        <v>200</v>
      </c>
      <c r="B39" s="4" t="s">
        <v>129</v>
      </c>
      <c r="C39" s="5"/>
      <c r="D39" s="5" t="s">
        <v>184</v>
      </c>
      <c r="E39" s="5" t="s">
        <v>201</v>
      </c>
      <c r="F39" s="5" t="s">
        <v>202</v>
      </c>
      <c r="G39" s="1">
        <v>0.43483796296296295</v>
      </c>
      <c r="I39" s="1">
        <v>0.4548148148148148</v>
      </c>
      <c r="K39" s="1">
        <v>0.4548148148148148</v>
      </c>
      <c r="L39" s="1">
        <v>0.48665509259259254</v>
      </c>
      <c r="N39" s="1">
        <v>0.48665509259259254</v>
      </c>
      <c r="O39" s="1">
        <v>0.512662037037037</v>
      </c>
    </row>
    <row r="40" spans="1:15" ht="24.75" customHeight="1">
      <c r="A40" s="3" t="s">
        <v>203</v>
      </c>
      <c r="B40" s="4"/>
      <c r="C40" s="5" t="s">
        <v>204</v>
      </c>
      <c r="D40" s="5" t="s">
        <v>205</v>
      </c>
      <c r="E40" s="5" t="s">
        <v>206</v>
      </c>
      <c r="F40" s="5" t="s">
        <v>207</v>
      </c>
      <c r="G40" s="1">
        <v>0.4485300925925926</v>
      </c>
      <c r="I40" s="1">
        <v>0.4678472222222222</v>
      </c>
      <c r="K40" s="1">
        <v>0.4678472222222222</v>
      </c>
      <c r="L40" s="1">
        <v>0.4906481481481481</v>
      </c>
      <c r="N40" s="1">
        <v>0.4906481481481481</v>
      </c>
      <c r="O40" s="1">
        <v>0.5106712962962963</v>
      </c>
    </row>
  </sheetData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22"/>
  <sheetViews>
    <sheetView workbookViewId="0" topLeftCell="A1">
      <selection activeCell="M18" sqref="M18"/>
    </sheetView>
  </sheetViews>
  <sheetFormatPr defaultColWidth="11.421875" defaultRowHeight="12.75"/>
  <cols>
    <col min="1" max="1" width="5.28125" style="0" customWidth="1"/>
    <col min="2" max="2" width="8.7109375" style="0" customWidth="1"/>
    <col min="3" max="3" width="7.8515625" style="0" customWidth="1"/>
    <col min="4" max="4" width="6.421875" style="0" customWidth="1"/>
    <col min="5" max="5" width="32.140625" style="0" customWidth="1"/>
    <col min="6" max="6" width="2.57421875" style="0" customWidth="1"/>
    <col min="7" max="7" width="11.421875" style="0" customWidth="1"/>
    <col min="8" max="8" width="3.57421875" style="14" customWidth="1"/>
    <col min="9" max="9" width="2.57421875" style="14" customWidth="1"/>
    <col min="10" max="10" width="9.8515625" style="1" customWidth="1"/>
    <col min="11" max="11" width="3.421875" style="1" customWidth="1"/>
    <col min="12" max="12" width="3.140625" style="0" customWidth="1"/>
    <col min="13" max="13" width="8.7109375" style="1" customWidth="1"/>
    <col min="14" max="14" width="3.57421875" style="14" customWidth="1"/>
    <col min="15" max="15" width="2.57421875" style="14" customWidth="1"/>
    <col min="16" max="16" width="9.7109375" style="0" customWidth="1"/>
    <col min="17" max="17" width="3.28125" style="0" customWidth="1"/>
    <col min="18" max="18" width="3.7109375" style="0" customWidth="1"/>
    <col min="19" max="19" width="8.7109375" style="0" customWidth="1"/>
    <col min="20" max="20" width="5.28125" style="14" customWidth="1"/>
    <col min="21" max="21" width="2.57421875" style="14" customWidth="1"/>
    <col min="22" max="22" width="9.421875" style="1" customWidth="1"/>
    <col min="23" max="23" width="3.421875" style="1" customWidth="1"/>
    <col min="24" max="24" width="3.7109375" style="0" customWidth="1"/>
    <col min="25" max="25" width="8.7109375" style="0" customWidth="1"/>
    <col min="26" max="26" width="5.28125" style="14" customWidth="1"/>
  </cols>
  <sheetData>
    <row r="1" spans="1:26" ht="12.75">
      <c r="A1" s="15" t="s">
        <v>208</v>
      </c>
      <c r="B1" s="16" t="s">
        <v>209</v>
      </c>
      <c r="C1" s="16" t="s">
        <v>210</v>
      </c>
      <c r="D1" s="16" t="s">
        <v>211</v>
      </c>
      <c r="E1" s="16" t="s">
        <v>212</v>
      </c>
      <c r="F1" s="17"/>
      <c r="G1" s="15" t="s">
        <v>213</v>
      </c>
      <c r="H1" s="16" t="s">
        <v>2</v>
      </c>
      <c r="I1" s="18"/>
      <c r="J1" s="15" t="s">
        <v>3</v>
      </c>
      <c r="K1" s="15" t="s">
        <v>2</v>
      </c>
      <c r="L1" s="16" t="s">
        <v>214</v>
      </c>
      <c r="M1" s="15" t="s">
        <v>5</v>
      </c>
      <c r="N1" s="16" t="s">
        <v>2</v>
      </c>
      <c r="O1" s="18"/>
      <c r="P1" s="15" t="s">
        <v>215</v>
      </c>
      <c r="Q1" s="15" t="s">
        <v>2</v>
      </c>
      <c r="R1" s="16" t="s">
        <v>216</v>
      </c>
      <c r="S1" s="15" t="s">
        <v>5</v>
      </c>
      <c r="T1" s="16" t="s">
        <v>208</v>
      </c>
      <c r="U1" s="18"/>
      <c r="V1" s="15" t="s">
        <v>217</v>
      </c>
      <c r="W1" s="15" t="s">
        <v>2</v>
      </c>
      <c r="X1" s="16" t="s">
        <v>218</v>
      </c>
      <c r="Y1" s="15" t="s">
        <v>5</v>
      </c>
      <c r="Z1" s="16" t="s">
        <v>208</v>
      </c>
    </row>
    <row r="2" spans="1:26" ht="12.75">
      <c r="A2" s="19">
        <v>1</v>
      </c>
      <c r="B2" s="20">
        <f>Y2</f>
        <v>0.08555555555555555</v>
      </c>
      <c r="C2" s="21" t="s">
        <v>16</v>
      </c>
      <c r="D2" s="22" t="s">
        <v>145</v>
      </c>
      <c r="E2" s="23" t="s">
        <v>219</v>
      </c>
      <c r="F2" s="24"/>
      <c r="G2" s="25">
        <v>0.015092592592592602</v>
      </c>
      <c r="H2" s="22">
        <v>1</v>
      </c>
      <c r="I2" s="18"/>
      <c r="J2" s="25">
        <v>0.027280092592592564</v>
      </c>
      <c r="K2" s="26">
        <v>5</v>
      </c>
      <c r="L2" s="27" t="s">
        <v>220</v>
      </c>
      <c r="M2" s="25">
        <f>G2+J2</f>
        <v>0.042372685185185166</v>
      </c>
      <c r="N2" s="28">
        <v>5</v>
      </c>
      <c r="O2" s="18"/>
      <c r="P2" s="29">
        <v>0.025706018518518503</v>
      </c>
      <c r="Q2" s="26">
        <v>6</v>
      </c>
      <c r="R2" s="30" t="s">
        <v>221</v>
      </c>
      <c r="S2" s="31">
        <f>M2+P2</f>
        <v>0.06807870370370367</v>
      </c>
      <c r="T2" s="28">
        <v>3</v>
      </c>
      <c r="U2" s="18"/>
      <c r="V2" s="29">
        <v>0.017476851851851882</v>
      </c>
      <c r="W2" s="26">
        <v>1</v>
      </c>
      <c r="X2" s="30" t="s">
        <v>222</v>
      </c>
      <c r="Y2" s="31">
        <f>S2+V2</f>
        <v>0.08555555555555555</v>
      </c>
      <c r="Z2" s="28">
        <v>1</v>
      </c>
    </row>
    <row r="3" spans="1:26" ht="12.75">
      <c r="A3" s="32">
        <v>2</v>
      </c>
      <c r="B3" s="33">
        <f>Y3</f>
        <v>0.0976967592592593</v>
      </c>
      <c r="C3" s="34" t="s">
        <v>37</v>
      </c>
      <c r="D3" s="35" t="s">
        <v>78</v>
      </c>
      <c r="E3" s="36" t="s">
        <v>223</v>
      </c>
      <c r="F3" s="24"/>
      <c r="G3" s="37">
        <v>0.015439814814814823</v>
      </c>
      <c r="H3" s="35">
        <v>2</v>
      </c>
      <c r="I3" s="18"/>
      <c r="J3" s="37">
        <v>0.023576388888888855</v>
      </c>
      <c r="K3" s="38">
        <v>3</v>
      </c>
      <c r="L3" s="39" t="s">
        <v>222</v>
      </c>
      <c r="M3" s="37">
        <f>G3+J3</f>
        <v>0.03901620370370368</v>
      </c>
      <c r="N3" s="40">
        <v>2</v>
      </c>
      <c r="O3" s="18"/>
      <c r="P3" s="41">
        <v>0.039837962962962936</v>
      </c>
      <c r="Q3" s="38">
        <v>16</v>
      </c>
      <c r="R3" s="42" t="s">
        <v>221</v>
      </c>
      <c r="S3" s="43">
        <f>M3+P3</f>
        <v>0.07885416666666661</v>
      </c>
      <c r="T3" s="40">
        <v>7</v>
      </c>
      <c r="U3" s="18"/>
      <c r="V3" s="41">
        <v>0.01884259259259269</v>
      </c>
      <c r="W3" s="38">
        <v>2</v>
      </c>
      <c r="X3" s="42" t="s">
        <v>220</v>
      </c>
      <c r="Y3" s="43">
        <f>S3+V3</f>
        <v>0.0976967592592593</v>
      </c>
      <c r="Z3" s="40">
        <f>Z2+1</f>
        <v>2</v>
      </c>
    </row>
    <row r="4" spans="1:26" ht="12.75">
      <c r="A4" s="44">
        <v>3</v>
      </c>
      <c r="B4" s="45">
        <f>Y4</f>
        <v>0.09789351851851852</v>
      </c>
      <c r="C4" s="46" t="s">
        <v>129</v>
      </c>
      <c r="D4" s="47" t="s">
        <v>9</v>
      </c>
      <c r="E4" s="48" t="s">
        <v>224</v>
      </c>
      <c r="F4" s="24"/>
      <c r="G4" s="49">
        <v>0.01923611111111112</v>
      </c>
      <c r="H4" s="47">
        <v>7</v>
      </c>
      <c r="I4" s="18"/>
      <c r="J4" s="49">
        <v>0.030011574074074066</v>
      </c>
      <c r="K4" s="50">
        <v>8</v>
      </c>
      <c r="L4" s="51" t="s">
        <v>222</v>
      </c>
      <c r="M4" s="49">
        <f>G4+J4</f>
        <v>0.049247685185185186</v>
      </c>
      <c r="N4" s="40">
        <v>7</v>
      </c>
      <c r="O4" s="18"/>
      <c r="P4" s="52">
        <v>0.018854166666666672</v>
      </c>
      <c r="Q4" s="50">
        <v>3</v>
      </c>
      <c r="R4" s="53" t="s">
        <v>220</v>
      </c>
      <c r="S4" s="54">
        <f>M4+P4</f>
        <v>0.06810185185185186</v>
      </c>
      <c r="T4" s="55">
        <v>4</v>
      </c>
      <c r="U4" s="18"/>
      <c r="V4" s="52">
        <v>0.02979166666666666</v>
      </c>
      <c r="W4" s="50">
        <v>5</v>
      </c>
      <c r="X4" s="53" t="s">
        <v>221</v>
      </c>
      <c r="Y4" s="54">
        <f>S4+V4</f>
        <v>0.09789351851851852</v>
      </c>
      <c r="Z4" s="55">
        <f>Z3+1</f>
        <v>3</v>
      </c>
    </row>
    <row r="5" spans="1:26" ht="12.75">
      <c r="A5" s="19">
        <v>4</v>
      </c>
      <c r="B5" s="20">
        <f>Y5</f>
        <v>0.10539351851851847</v>
      </c>
      <c r="C5" s="21" t="s">
        <v>10</v>
      </c>
      <c r="D5" s="22" t="s">
        <v>36</v>
      </c>
      <c r="E5" s="23" t="s">
        <v>224</v>
      </c>
      <c r="F5" s="24"/>
      <c r="G5" s="25">
        <v>0.01627314814814812</v>
      </c>
      <c r="H5" s="22">
        <v>5</v>
      </c>
      <c r="I5" s="18"/>
      <c r="J5" s="25">
        <v>0.023993055555555587</v>
      </c>
      <c r="K5" s="26">
        <v>4</v>
      </c>
      <c r="L5" s="27" t="s">
        <v>220</v>
      </c>
      <c r="M5" s="25">
        <f>G5+J5</f>
        <v>0.04026620370370371</v>
      </c>
      <c r="N5" s="22">
        <v>3</v>
      </c>
      <c r="O5" s="18"/>
      <c r="P5" s="29">
        <v>0.025462962962962965</v>
      </c>
      <c r="Q5" s="26">
        <v>5</v>
      </c>
      <c r="R5" s="30" t="s">
        <v>222</v>
      </c>
      <c r="S5" s="31">
        <f>M5+P5</f>
        <v>0.06572916666666667</v>
      </c>
      <c r="T5" s="28">
        <v>1</v>
      </c>
      <c r="U5" s="18"/>
      <c r="V5" s="41">
        <v>0.0396643518518518</v>
      </c>
      <c r="W5" s="26">
        <v>9</v>
      </c>
      <c r="X5" s="42" t="s">
        <v>221</v>
      </c>
      <c r="Y5" s="31">
        <f>S5+V5</f>
        <v>0.10539351851851847</v>
      </c>
      <c r="Z5" s="40">
        <f>Z4+1</f>
        <v>4</v>
      </c>
    </row>
    <row r="6" spans="1:26" ht="12.75">
      <c r="A6" s="32">
        <v>5</v>
      </c>
      <c r="B6" s="33">
        <f>Y6</f>
        <v>0.10605324074074068</v>
      </c>
      <c r="C6" s="34" t="s">
        <v>129</v>
      </c>
      <c r="D6" s="35" t="s">
        <v>83</v>
      </c>
      <c r="E6" s="36" t="s">
        <v>225</v>
      </c>
      <c r="F6" s="24"/>
      <c r="G6" s="37">
        <v>0.019502314814814792</v>
      </c>
      <c r="H6" s="35">
        <v>8</v>
      </c>
      <c r="I6" s="18"/>
      <c r="J6" s="37">
        <v>0.029513888888888895</v>
      </c>
      <c r="K6" s="38">
        <v>7</v>
      </c>
      <c r="L6" s="39" t="s">
        <v>222</v>
      </c>
      <c r="M6" s="37">
        <f>G6+J6</f>
        <v>0.04901620370370369</v>
      </c>
      <c r="N6" s="35">
        <v>6</v>
      </c>
      <c r="O6" s="18"/>
      <c r="P6" s="41">
        <v>0.016770833333333346</v>
      </c>
      <c r="Q6" s="38">
        <v>2</v>
      </c>
      <c r="R6" s="42" t="s">
        <v>220</v>
      </c>
      <c r="S6" s="43">
        <f>M6+P6</f>
        <v>0.06578703703703703</v>
      </c>
      <c r="T6" s="40">
        <v>2</v>
      </c>
      <c r="U6" s="18"/>
      <c r="V6" s="41">
        <v>0.04026620370370365</v>
      </c>
      <c r="W6" s="38">
        <v>10</v>
      </c>
      <c r="X6" s="42" t="s">
        <v>221</v>
      </c>
      <c r="Y6" s="43">
        <f>S6+V6</f>
        <v>0.10605324074074068</v>
      </c>
      <c r="Z6" s="40">
        <f>Z5+1</f>
        <v>5</v>
      </c>
    </row>
    <row r="7" spans="1:26" ht="12.75">
      <c r="A7" s="44">
        <v>6</v>
      </c>
      <c r="B7" s="45">
        <f>Y7</f>
        <v>0.11150462962962965</v>
      </c>
      <c r="C7" s="46" t="s">
        <v>37</v>
      </c>
      <c r="D7" s="47" t="s">
        <v>185</v>
      </c>
      <c r="E7" s="48" t="s">
        <v>226</v>
      </c>
      <c r="F7" s="24"/>
      <c r="G7" s="49">
        <v>0.016076388888888904</v>
      </c>
      <c r="H7" s="47">
        <v>3</v>
      </c>
      <c r="I7" s="18"/>
      <c r="J7" s="49">
        <v>0.01903935185185185</v>
      </c>
      <c r="K7" s="50">
        <v>1</v>
      </c>
      <c r="L7" s="51" t="s">
        <v>222</v>
      </c>
      <c r="M7" s="49">
        <f>G7+J7</f>
        <v>0.03511574074074075</v>
      </c>
      <c r="N7" s="47">
        <v>1</v>
      </c>
      <c r="O7" s="18"/>
      <c r="P7" s="52">
        <v>0.03519675925925925</v>
      </c>
      <c r="Q7" s="50">
        <v>13</v>
      </c>
      <c r="R7" s="53" t="s">
        <v>221</v>
      </c>
      <c r="S7" s="54">
        <f>M7+P7</f>
        <v>0.0703125</v>
      </c>
      <c r="T7" s="55">
        <v>5</v>
      </c>
      <c r="U7" s="18"/>
      <c r="V7" s="41">
        <v>0.04119212962962965</v>
      </c>
      <c r="W7" s="50">
        <v>11</v>
      </c>
      <c r="X7" s="42" t="s">
        <v>220</v>
      </c>
      <c r="Y7" s="54">
        <f>S7+V7</f>
        <v>0.11150462962962965</v>
      </c>
      <c r="Z7" s="40">
        <f>Z6+1</f>
        <v>6</v>
      </c>
    </row>
    <row r="8" spans="1:26" ht="12.75">
      <c r="A8" s="19">
        <v>7</v>
      </c>
      <c r="B8" s="20">
        <f>Y8</f>
        <v>0.11633101851851851</v>
      </c>
      <c r="C8" s="21" t="s">
        <v>37</v>
      </c>
      <c r="D8" s="22" t="s">
        <v>21</v>
      </c>
      <c r="E8" s="56" t="s">
        <v>227</v>
      </c>
      <c r="F8" s="24"/>
      <c r="G8" s="25">
        <v>0.016840277777777746</v>
      </c>
      <c r="H8" s="22">
        <v>6</v>
      </c>
      <c r="I8" s="18"/>
      <c r="J8" s="25">
        <v>0.04075231481481484</v>
      </c>
      <c r="K8" s="26">
        <v>9</v>
      </c>
      <c r="L8" s="57" t="s">
        <v>222</v>
      </c>
      <c r="M8" s="25">
        <f>G8+J8</f>
        <v>0.057592592592592584</v>
      </c>
      <c r="N8" s="28">
        <v>8</v>
      </c>
      <c r="O8" s="18"/>
      <c r="P8" s="29">
        <v>0.027673611111111107</v>
      </c>
      <c r="Q8" s="26">
        <v>7</v>
      </c>
      <c r="R8" s="30" t="s">
        <v>221</v>
      </c>
      <c r="S8" s="31">
        <f>M8+P8</f>
        <v>0.08526620370370369</v>
      </c>
      <c r="T8" s="28">
        <v>8</v>
      </c>
      <c r="U8" s="18"/>
      <c r="V8" s="29">
        <v>0.031064814814814823</v>
      </c>
      <c r="W8" s="26">
        <v>6</v>
      </c>
      <c r="X8" s="30" t="s">
        <v>220</v>
      </c>
      <c r="Y8" s="31">
        <f>S8+V8</f>
        <v>0.11633101851851851</v>
      </c>
      <c r="Z8" s="28">
        <f>Z7+1</f>
        <v>7</v>
      </c>
    </row>
    <row r="9" spans="1:26" ht="12.75">
      <c r="A9" s="32">
        <v>8</v>
      </c>
      <c r="B9" s="33">
        <f>Y9</f>
        <v>0.11707175925925922</v>
      </c>
      <c r="C9" s="39" t="s">
        <v>48</v>
      </c>
      <c r="D9" s="35" t="s">
        <v>135</v>
      </c>
      <c r="E9" s="56" t="s">
        <v>228</v>
      </c>
      <c r="F9" s="24"/>
      <c r="G9" s="37">
        <v>0.024062499999999987</v>
      </c>
      <c r="H9" s="35">
        <v>11</v>
      </c>
      <c r="I9" s="18"/>
      <c r="J9" s="37">
        <v>0.0410416666666667</v>
      </c>
      <c r="K9" s="38">
        <v>10</v>
      </c>
      <c r="L9" s="58" t="s">
        <v>221</v>
      </c>
      <c r="M9" s="37">
        <f>G9+J9</f>
        <v>0.06510416666666669</v>
      </c>
      <c r="N9" s="40">
        <v>10</v>
      </c>
      <c r="O9" s="18"/>
      <c r="P9" s="41">
        <v>0.03285879629629629</v>
      </c>
      <c r="Q9" s="38">
        <v>11</v>
      </c>
      <c r="R9" s="42" t="s">
        <v>222</v>
      </c>
      <c r="S9" s="43">
        <f>M9+P9</f>
        <v>0.09796296296296297</v>
      </c>
      <c r="T9" s="40">
        <v>10</v>
      </c>
      <c r="U9" s="18"/>
      <c r="V9" s="41">
        <v>0.01910879629629625</v>
      </c>
      <c r="W9" s="38">
        <v>3</v>
      </c>
      <c r="X9" s="42" t="s">
        <v>220</v>
      </c>
      <c r="Y9" s="43">
        <f>S9+V9</f>
        <v>0.11707175925925922</v>
      </c>
      <c r="Z9" s="40">
        <f>Z8+1</f>
        <v>8</v>
      </c>
    </row>
    <row r="10" spans="1:26" ht="12.75">
      <c r="A10" s="44">
        <v>9</v>
      </c>
      <c r="B10" s="45">
        <f>Y10</f>
        <v>0.12186342592592586</v>
      </c>
      <c r="C10" s="46" t="s">
        <v>10</v>
      </c>
      <c r="D10" s="47" t="s">
        <v>88</v>
      </c>
      <c r="E10" s="56" t="s">
        <v>229</v>
      </c>
      <c r="F10" s="24"/>
      <c r="G10" s="49">
        <v>0.0207060185185185</v>
      </c>
      <c r="H10" s="47">
        <v>9</v>
      </c>
      <c r="I10" s="18"/>
      <c r="J10" s="49">
        <v>0.021354166666666674</v>
      </c>
      <c r="K10" s="50">
        <v>2</v>
      </c>
      <c r="L10" s="59" t="s">
        <v>220</v>
      </c>
      <c r="M10" s="49">
        <f>G10+J10</f>
        <v>0.04206018518518517</v>
      </c>
      <c r="N10" s="55">
        <v>4</v>
      </c>
      <c r="O10" s="18"/>
      <c r="P10" s="52">
        <v>0.03452546296296294</v>
      </c>
      <c r="Q10" s="50">
        <v>12</v>
      </c>
      <c r="R10" s="53" t="s">
        <v>222</v>
      </c>
      <c r="S10" s="54">
        <f>M10+P10</f>
        <v>0.07658564814814811</v>
      </c>
      <c r="T10" s="55">
        <v>6</v>
      </c>
      <c r="U10" s="18"/>
      <c r="V10" s="52">
        <v>0.04527777777777775</v>
      </c>
      <c r="W10" s="50">
        <v>12</v>
      </c>
      <c r="X10" s="53" t="s">
        <v>221</v>
      </c>
      <c r="Y10" s="54">
        <f>S10+V10</f>
        <v>0.12186342592592586</v>
      </c>
      <c r="Z10" s="55">
        <f>Z9+1</f>
        <v>9</v>
      </c>
    </row>
    <row r="11" spans="1:26" ht="12.75">
      <c r="A11" s="19">
        <v>10</v>
      </c>
      <c r="B11" s="20">
        <f>Y11</f>
        <v>0.1246875</v>
      </c>
      <c r="C11" s="21" t="s">
        <v>22</v>
      </c>
      <c r="D11" s="22" t="s">
        <v>15</v>
      </c>
      <c r="E11" s="23" t="s">
        <v>230</v>
      </c>
      <c r="F11" s="24"/>
      <c r="G11" s="25">
        <v>0.016192129629629626</v>
      </c>
      <c r="H11" s="22">
        <v>4</v>
      </c>
      <c r="I11" s="18"/>
      <c r="J11" s="25">
        <v>0.06125000000000003</v>
      </c>
      <c r="K11" s="26">
        <v>14</v>
      </c>
      <c r="L11" s="57" t="s">
        <v>221</v>
      </c>
      <c r="M11" s="25">
        <f>G11+J11</f>
        <v>0.07744212962962965</v>
      </c>
      <c r="N11" s="28">
        <v>11</v>
      </c>
      <c r="O11" s="18"/>
      <c r="P11" s="29">
        <v>0.015115740740740735</v>
      </c>
      <c r="Q11" s="26">
        <v>1</v>
      </c>
      <c r="R11" s="30" t="s">
        <v>220</v>
      </c>
      <c r="S11" s="31">
        <f>M11+P11</f>
        <v>0.09255787037037039</v>
      </c>
      <c r="T11" s="28">
        <v>9</v>
      </c>
      <c r="U11" s="18"/>
      <c r="V11" s="41">
        <v>0.03212962962962962</v>
      </c>
      <c r="W11" s="26">
        <v>7</v>
      </c>
      <c r="X11" s="42" t="s">
        <v>222</v>
      </c>
      <c r="Y11" s="31">
        <f>S11+V11</f>
        <v>0.1246875</v>
      </c>
      <c r="Z11" s="40">
        <f>Z10+1</f>
        <v>10</v>
      </c>
    </row>
    <row r="12" spans="1:26" ht="12.75">
      <c r="A12" s="32">
        <v>11</v>
      </c>
      <c r="B12" s="33">
        <f>Y12</f>
        <v>0.17949074074074073</v>
      </c>
      <c r="C12" s="34" t="s">
        <v>22</v>
      </c>
      <c r="D12" s="35" t="s">
        <v>118</v>
      </c>
      <c r="E12" s="36" t="s">
        <v>231</v>
      </c>
      <c r="F12" s="24"/>
      <c r="G12" s="37">
        <v>0.03115740740740741</v>
      </c>
      <c r="H12" s="35">
        <v>14</v>
      </c>
      <c r="I12" s="18"/>
      <c r="J12" s="37">
        <v>0.05412037037037032</v>
      </c>
      <c r="K12" s="38">
        <v>12</v>
      </c>
      <c r="L12" s="58" t="s">
        <v>221</v>
      </c>
      <c r="M12" s="37">
        <f>G12+J12</f>
        <v>0.08527777777777773</v>
      </c>
      <c r="N12" s="40">
        <v>13</v>
      </c>
      <c r="O12" s="18"/>
      <c r="P12" s="41">
        <v>0.03920138888888891</v>
      </c>
      <c r="Q12" s="38">
        <v>15</v>
      </c>
      <c r="R12" s="42" t="s">
        <v>220</v>
      </c>
      <c r="S12" s="43">
        <f>M12+P12</f>
        <v>0.12447916666666664</v>
      </c>
      <c r="T12" s="40">
        <v>14</v>
      </c>
      <c r="U12" s="18"/>
      <c r="V12" s="41">
        <v>0.05501157407407409</v>
      </c>
      <c r="W12" s="38">
        <v>13</v>
      </c>
      <c r="X12" s="42" t="s">
        <v>222</v>
      </c>
      <c r="Y12" s="43">
        <f>S12+V12</f>
        <v>0.17949074074074073</v>
      </c>
      <c r="Z12" s="40">
        <f>Z11+1</f>
        <v>11</v>
      </c>
    </row>
    <row r="13" spans="1:26" ht="12.75">
      <c r="A13" s="32">
        <v>12</v>
      </c>
      <c r="B13" s="45">
        <f>Y13</f>
        <v>0.2044560185185184</v>
      </c>
      <c r="C13" s="46" t="s">
        <v>10</v>
      </c>
      <c r="D13" s="47" t="s">
        <v>108</v>
      </c>
      <c r="E13" s="48" t="s">
        <v>232</v>
      </c>
      <c r="F13" s="24"/>
      <c r="G13" s="49">
        <v>0.04399305555555555</v>
      </c>
      <c r="H13" s="47">
        <v>17</v>
      </c>
      <c r="I13" s="18"/>
      <c r="J13" s="49">
        <v>0.09153935185185186</v>
      </c>
      <c r="K13" s="50">
        <v>16</v>
      </c>
      <c r="L13" s="59" t="s">
        <v>220</v>
      </c>
      <c r="M13" s="49">
        <f>G13+J13</f>
        <v>0.1355324074074074</v>
      </c>
      <c r="N13" s="55">
        <v>16</v>
      </c>
      <c r="O13" s="18"/>
      <c r="P13" s="52">
        <v>0.030891203703703685</v>
      </c>
      <c r="Q13" s="50">
        <v>8</v>
      </c>
      <c r="R13" s="53" t="s">
        <v>222</v>
      </c>
      <c r="S13" s="54">
        <f>M13+P13</f>
        <v>0.1664236111111111</v>
      </c>
      <c r="T13" s="55">
        <v>16</v>
      </c>
      <c r="U13" s="18"/>
      <c r="V13" s="41">
        <v>0.03803240740740732</v>
      </c>
      <c r="W13" s="50">
        <v>8</v>
      </c>
      <c r="X13" s="42" t="s">
        <v>221</v>
      </c>
      <c r="Y13" s="54">
        <f>S13+V13</f>
        <v>0.2044560185185184</v>
      </c>
      <c r="Z13" s="40">
        <f>Z12+1</f>
        <v>12</v>
      </c>
    </row>
    <row r="14" spans="1:26" ht="12.75">
      <c r="A14" s="60" t="s">
        <v>233</v>
      </c>
      <c r="B14" s="22" t="str">
        <f>Y14</f>
        <v>nc</v>
      </c>
      <c r="C14" s="34" t="s">
        <v>16</v>
      </c>
      <c r="D14" s="22" t="s">
        <v>160</v>
      </c>
      <c r="E14" s="23" t="s">
        <v>234</v>
      </c>
      <c r="F14" s="24"/>
      <c r="G14" s="25">
        <v>0.03310185185185183</v>
      </c>
      <c r="H14" s="22">
        <v>15</v>
      </c>
      <c r="I14" s="18"/>
      <c r="J14" s="25">
        <v>0.028379629629629644</v>
      </c>
      <c r="K14" s="26">
        <v>6</v>
      </c>
      <c r="L14" s="57" t="s">
        <v>220</v>
      </c>
      <c r="M14" s="25">
        <f>G14+J14</f>
        <v>0.06148148148148147</v>
      </c>
      <c r="N14" s="28">
        <v>9</v>
      </c>
      <c r="O14" s="18"/>
      <c r="P14" s="29">
        <v>0.03694444444444439</v>
      </c>
      <c r="Q14" s="26">
        <v>14</v>
      </c>
      <c r="R14" s="30" t="s">
        <v>221</v>
      </c>
      <c r="S14" s="31">
        <f>M14+P14</f>
        <v>0.09842592592592586</v>
      </c>
      <c r="T14" s="28">
        <v>11</v>
      </c>
      <c r="U14" s="18"/>
      <c r="V14" s="61" t="s">
        <v>233</v>
      </c>
      <c r="W14" s="60" t="s">
        <v>233</v>
      </c>
      <c r="X14" s="30" t="s">
        <v>222</v>
      </c>
      <c r="Y14" s="60" t="s">
        <v>233</v>
      </c>
      <c r="Z14" s="62" t="s">
        <v>233</v>
      </c>
    </row>
    <row r="15" spans="1:26" ht="12.75">
      <c r="A15" s="63" t="s">
        <v>233</v>
      </c>
      <c r="B15" s="35" t="str">
        <f>Y15</f>
        <v>pm</v>
      </c>
      <c r="C15" s="34" t="s">
        <v>129</v>
      </c>
      <c r="D15" s="35" t="s">
        <v>170</v>
      </c>
      <c r="E15" s="36" t="s">
        <v>235</v>
      </c>
      <c r="F15" s="24"/>
      <c r="G15" s="37">
        <v>0.02457175925925925</v>
      </c>
      <c r="H15" s="35">
        <v>12</v>
      </c>
      <c r="I15" s="18"/>
      <c r="J15" s="37">
        <v>0.05899305555555551</v>
      </c>
      <c r="K15" s="38">
        <v>13</v>
      </c>
      <c r="L15" s="58" t="s">
        <v>222</v>
      </c>
      <c r="M15" s="37">
        <f>G15+J15</f>
        <v>0.08356481481481476</v>
      </c>
      <c r="N15" s="40">
        <v>12</v>
      </c>
      <c r="O15" s="18"/>
      <c r="P15" s="41">
        <v>0.03243055555555563</v>
      </c>
      <c r="Q15" s="38">
        <v>9</v>
      </c>
      <c r="R15" s="42" t="s">
        <v>220</v>
      </c>
      <c r="S15" s="43">
        <f>M15+P15</f>
        <v>0.11599537037037039</v>
      </c>
      <c r="T15" s="40">
        <v>12</v>
      </c>
      <c r="U15" s="18"/>
      <c r="V15" s="64" t="s">
        <v>236</v>
      </c>
      <c r="W15" s="63" t="s">
        <v>233</v>
      </c>
      <c r="X15" s="42" t="s">
        <v>221</v>
      </c>
      <c r="Y15" s="63" t="s">
        <v>236</v>
      </c>
      <c r="Z15" s="65" t="s">
        <v>233</v>
      </c>
    </row>
    <row r="16" spans="1:26" ht="12.75">
      <c r="A16" s="66" t="s">
        <v>233</v>
      </c>
      <c r="B16" s="47" t="str">
        <f>Y16</f>
        <v>nc</v>
      </c>
      <c r="C16" s="46" t="s">
        <v>129</v>
      </c>
      <c r="D16" s="47" t="s">
        <v>47</v>
      </c>
      <c r="E16" s="48" t="s">
        <v>224</v>
      </c>
      <c r="F16" s="24"/>
      <c r="G16" s="49">
        <v>0.03511574074074075</v>
      </c>
      <c r="H16" s="47">
        <v>16</v>
      </c>
      <c r="I16" s="18"/>
      <c r="J16" s="49">
        <v>0.053819444444444475</v>
      </c>
      <c r="K16" s="50">
        <v>11</v>
      </c>
      <c r="L16" s="59" t="s">
        <v>222</v>
      </c>
      <c r="M16" s="49">
        <f>G16+J16</f>
        <v>0.08893518518518523</v>
      </c>
      <c r="N16" s="55">
        <v>14</v>
      </c>
      <c r="O16" s="18"/>
      <c r="P16" s="52">
        <v>0.03280092592592587</v>
      </c>
      <c r="Q16" s="50">
        <v>10</v>
      </c>
      <c r="R16" s="53" t="s">
        <v>220</v>
      </c>
      <c r="S16" s="54">
        <f>M16+P16</f>
        <v>0.1217361111111111</v>
      </c>
      <c r="T16" s="55">
        <v>13</v>
      </c>
      <c r="U16" s="18"/>
      <c r="V16" s="67" t="s">
        <v>233</v>
      </c>
      <c r="W16" s="66" t="s">
        <v>233</v>
      </c>
      <c r="X16" s="53" t="s">
        <v>221</v>
      </c>
      <c r="Y16" s="66" t="s">
        <v>233</v>
      </c>
      <c r="Z16" s="68" t="s">
        <v>233</v>
      </c>
    </row>
    <row r="17" spans="1:26" ht="12.75">
      <c r="A17" s="60" t="s">
        <v>233</v>
      </c>
      <c r="B17" s="22" t="str">
        <f>Y17</f>
        <v>pm</v>
      </c>
      <c r="C17" s="21" t="s">
        <v>22</v>
      </c>
      <c r="D17" s="22" t="s">
        <v>93</v>
      </c>
      <c r="E17" s="69" t="s">
        <v>237</v>
      </c>
      <c r="F17" s="70"/>
      <c r="G17" s="25">
        <v>0.021377314814814807</v>
      </c>
      <c r="H17" s="40">
        <v>10</v>
      </c>
      <c r="I17" s="18"/>
      <c r="J17" s="25">
        <v>0.09006944444444442</v>
      </c>
      <c r="K17" s="26">
        <v>15</v>
      </c>
      <c r="L17" s="42" t="s">
        <v>221</v>
      </c>
      <c r="M17" s="25">
        <f>G17+J17</f>
        <v>0.11144675925925923</v>
      </c>
      <c r="N17" s="40">
        <v>15</v>
      </c>
      <c r="O17" s="18"/>
      <c r="P17" s="41">
        <v>0.02009259259259255</v>
      </c>
      <c r="Q17" s="26">
        <v>4</v>
      </c>
      <c r="R17" s="42" t="s">
        <v>220</v>
      </c>
      <c r="S17" s="31">
        <f>M17+P17</f>
        <v>0.13153935185185178</v>
      </c>
      <c r="T17" s="40">
        <v>15</v>
      </c>
      <c r="U17" s="18"/>
      <c r="V17" s="64" t="s">
        <v>236</v>
      </c>
      <c r="W17" s="60" t="s">
        <v>233</v>
      </c>
      <c r="X17" s="42" t="s">
        <v>222</v>
      </c>
      <c r="Y17" s="60" t="s">
        <v>236</v>
      </c>
      <c r="Z17" s="65" t="s">
        <v>233</v>
      </c>
    </row>
    <row r="18" spans="1:26" ht="12.75">
      <c r="A18" s="63" t="s">
        <v>233</v>
      </c>
      <c r="B18" s="35" t="str">
        <f>Y18</f>
        <v>nc</v>
      </c>
      <c r="C18" s="34" t="s">
        <v>48</v>
      </c>
      <c r="D18" s="35" t="s">
        <v>31</v>
      </c>
      <c r="E18" s="36" t="s">
        <v>238</v>
      </c>
      <c r="F18" s="24"/>
      <c r="G18" s="37">
        <v>0.02792824074074074</v>
      </c>
      <c r="H18" s="40">
        <v>13</v>
      </c>
      <c r="I18" s="18"/>
      <c r="J18" s="71" t="s">
        <v>236</v>
      </c>
      <c r="K18" s="63" t="s">
        <v>233</v>
      </c>
      <c r="L18" s="42" t="s">
        <v>221</v>
      </c>
      <c r="M18" s="63" t="s">
        <v>233</v>
      </c>
      <c r="N18" s="65" t="s">
        <v>233</v>
      </c>
      <c r="O18" s="18"/>
      <c r="P18" s="41">
        <v>0.042013888888888906</v>
      </c>
      <c r="Q18" s="38">
        <v>17</v>
      </c>
      <c r="R18" s="42" t="s">
        <v>222</v>
      </c>
      <c r="S18" s="63" t="s">
        <v>233</v>
      </c>
      <c r="T18" s="65" t="s">
        <v>233</v>
      </c>
      <c r="U18" s="18"/>
      <c r="V18" s="41">
        <v>0.02547453703703706</v>
      </c>
      <c r="W18" s="38">
        <v>4</v>
      </c>
      <c r="X18" s="42" t="s">
        <v>220</v>
      </c>
      <c r="Y18" s="63" t="s">
        <v>233</v>
      </c>
      <c r="Z18" s="65" t="s">
        <v>233</v>
      </c>
    </row>
    <row r="19" spans="1:26" ht="12.75">
      <c r="A19" s="63" t="s">
        <v>233</v>
      </c>
      <c r="B19" s="35" t="str">
        <f>Y19</f>
        <v>nc</v>
      </c>
      <c r="C19" s="34" t="s">
        <v>48</v>
      </c>
      <c r="D19" s="35" t="s">
        <v>42</v>
      </c>
      <c r="E19" s="36" t="s">
        <v>239</v>
      </c>
      <c r="F19" s="24"/>
      <c r="G19" s="63" t="s">
        <v>233</v>
      </c>
      <c r="H19" s="65" t="s">
        <v>233</v>
      </c>
      <c r="I19" s="18"/>
      <c r="J19" s="37"/>
      <c r="K19" s="63" t="s">
        <v>233</v>
      </c>
      <c r="L19" s="42" t="s">
        <v>221</v>
      </c>
      <c r="M19" s="63" t="s">
        <v>233</v>
      </c>
      <c r="N19" s="65" t="s">
        <v>233</v>
      </c>
      <c r="O19" s="18"/>
      <c r="P19" s="72"/>
      <c r="Q19" s="63" t="s">
        <v>233</v>
      </c>
      <c r="R19" s="42" t="s">
        <v>222</v>
      </c>
      <c r="S19" s="63" t="s">
        <v>233</v>
      </c>
      <c r="T19" s="65" t="s">
        <v>233</v>
      </c>
      <c r="U19" s="18"/>
      <c r="V19" s="41"/>
      <c r="W19" s="63" t="s">
        <v>233</v>
      </c>
      <c r="X19" s="42" t="s">
        <v>220</v>
      </c>
      <c r="Y19" s="63" t="s">
        <v>233</v>
      </c>
      <c r="Z19" s="65" t="s">
        <v>233</v>
      </c>
    </row>
    <row r="20" spans="1:26" ht="12.75">
      <c r="A20" s="66" t="s">
        <v>233</v>
      </c>
      <c r="B20" s="47" t="str">
        <f>Y20</f>
        <v>nc</v>
      </c>
      <c r="C20" s="46" t="s">
        <v>48</v>
      </c>
      <c r="D20" s="47" t="s">
        <v>63</v>
      </c>
      <c r="E20" s="48" t="s">
        <v>240</v>
      </c>
      <c r="F20" s="24"/>
      <c r="G20" s="66" t="s">
        <v>233</v>
      </c>
      <c r="H20" s="68" t="s">
        <v>233</v>
      </c>
      <c r="I20" s="18"/>
      <c r="J20" s="49"/>
      <c r="K20" s="66" t="s">
        <v>233</v>
      </c>
      <c r="L20" s="53" t="s">
        <v>221</v>
      </c>
      <c r="M20" s="66" t="s">
        <v>233</v>
      </c>
      <c r="N20" s="68" t="s">
        <v>233</v>
      </c>
      <c r="O20" s="18"/>
      <c r="P20" s="73"/>
      <c r="Q20" s="66" t="s">
        <v>233</v>
      </c>
      <c r="R20" s="53" t="s">
        <v>222</v>
      </c>
      <c r="S20" s="66" t="s">
        <v>233</v>
      </c>
      <c r="T20" s="68" t="s">
        <v>233</v>
      </c>
      <c r="U20" s="18"/>
      <c r="V20" s="52"/>
      <c r="W20" s="66" t="s">
        <v>233</v>
      </c>
      <c r="X20" s="53" t="s">
        <v>220</v>
      </c>
      <c r="Y20" s="66" t="s">
        <v>233</v>
      </c>
      <c r="Z20" s="68" t="s">
        <v>233</v>
      </c>
    </row>
    <row r="21" spans="3:25" ht="12.75">
      <c r="C21" s="14"/>
      <c r="E21" s="14"/>
      <c r="F21" s="14"/>
      <c r="L21" s="14"/>
      <c r="R21" s="14"/>
      <c r="S21" s="14"/>
      <c r="X21" s="14"/>
      <c r="Y21" s="14"/>
    </row>
    <row r="22" spans="3:25" ht="12.75">
      <c r="C22" s="14"/>
      <c r="E22" s="14"/>
      <c r="F22" s="14"/>
      <c r="L22" s="14"/>
      <c r="R22" s="14"/>
      <c r="S22" s="14"/>
      <c r="X22" s="14"/>
      <c r="Y22" s="14"/>
    </row>
  </sheetData>
  <printOptions/>
  <pageMargins left="0.7479166666666667" right="0.7479166666666667" top="1.7416666666666667" bottom="0.9541666666666666" header="0.7875" footer="0.7875"/>
  <pageSetup horizontalDpi="300" verticalDpi="300" orientation="landscape" paperSize="9" scale="70"/>
  <headerFooter alignWithMargins="0">
    <oddHeader>&amp;C&amp;"Times New Roman,Normal"&amp;12&amp;A du Challenge Interentreprises Midi-Pyrénéennes 2006 de Course d'Orientation (3ème édition)</oddHeader>
    <oddFooter>&amp;L&amp;"Times New Roman,Normal"&amp;12 15/10/2006&amp;C&amp;"Times New Roman,Normal"&amp;12http://limipyco.free.fr&amp;R&amp;"Times New Roman,Normal"&amp;12Page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61"/>
  <sheetViews>
    <sheetView workbookViewId="0" topLeftCell="A1">
      <selection activeCell="E1" sqref="E1"/>
    </sheetView>
  </sheetViews>
  <sheetFormatPr defaultColWidth="11.421875" defaultRowHeight="12.75"/>
  <cols>
    <col min="1" max="1" width="8.7109375" style="0" customWidth="1"/>
    <col min="2" max="2" width="13.00390625" style="0" customWidth="1"/>
    <col min="3" max="3" width="6.140625" style="0" customWidth="1"/>
    <col min="4" max="4" width="31.8515625" style="0" customWidth="1"/>
    <col min="5" max="5" width="8.57421875" style="0" customWidth="1"/>
    <col min="6" max="6" width="6.57421875" style="0" customWidth="1"/>
    <col min="7" max="7" width="11.7109375" style="14" customWidth="1"/>
  </cols>
  <sheetData>
    <row r="1" spans="1:256" s="77" customFormat="1" ht="12.75">
      <c r="A1" s="74" t="s">
        <v>210</v>
      </c>
      <c r="B1" s="74" t="s">
        <v>241</v>
      </c>
      <c r="C1" s="75" t="s">
        <v>211</v>
      </c>
      <c r="D1" s="75" t="s">
        <v>212</v>
      </c>
      <c r="E1" s="76" t="s">
        <v>209</v>
      </c>
      <c r="F1" s="76" t="s">
        <v>242</v>
      </c>
      <c r="G1" s="76" t="s">
        <v>243</v>
      </c>
      <c r="IT1"/>
      <c r="IU1"/>
      <c r="IV1"/>
    </row>
    <row r="3" spans="1:7" ht="12.75">
      <c r="A3" s="78" t="s">
        <v>221</v>
      </c>
      <c r="B3" s="79">
        <v>1</v>
      </c>
      <c r="C3" s="80" t="s">
        <v>145</v>
      </c>
      <c r="D3" s="81" t="s">
        <v>219</v>
      </c>
      <c r="E3" s="82">
        <v>0.025706018518518503</v>
      </c>
      <c r="F3" s="80">
        <v>2</v>
      </c>
      <c r="G3" s="83">
        <v>6</v>
      </c>
    </row>
    <row r="4" spans="1:7" ht="12.75">
      <c r="A4" s="78" t="s">
        <v>221</v>
      </c>
      <c r="B4" s="79">
        <v>2</v>
      </c>
      <c r="C4" s="80" t="s">
        <v>21</v>
      </c>
      <c r="D4" s="81" t="s">
        <v>227</v>
      </c>
      <c r="E4" s="82">
        <v>0.027673611111111107</v>
      </c>
      <c r="F4" s="80">
        <v>2</v>
      </c>
      <c r="G4" s="83">
        <v>7</v>
      </c>
    </row>
    <row r="5" spans="1:7" ht="12.75">
      <c r="A5" s="78" t="s">
        <v>221</v>
      </c>
      <c r="B5" s="79">
        <v>3</v>
      </c>
      <c r="C5" s="80" t="s">
        <v>9</v>
      </c>
      <c r="D5" s="81" t="s">
        <v>224</v>
      </c>
      <c r="E5" s="82">
        <v>0.02979166666666666</v>
      </c>
      <c r="F5" s="80">
        <v>3</v>
      </c>
      <c r="G5" s="83">
        <v>5</v>
      </c>
    </row>
    <row r="6" spans="1:7" ht="12.75">
      <c r="A6" s="78" t="s">
        <v>221</v>
      </c>
      <c r="B6" s="79">
        <v>4</v>
      </c>
      <c r="C6" s="80" t="s">
        <v>185</v>
      </c>
      <c r="D6" s="81" t="s">
        <v>226</v>
      </c>
      <c r="E6" s="82">
        <v>0.03519675925925925</v>
      </c>
      <c r="F6" s="80">
        <v>2</v>
      </c>
      <c r="G6" s="83">
        <v>13</v>
      </c>
    </row>
    <row r="7" spans="1:7" ht="12.75">
      <c r="A7" s="78" t="s">
        <v>221</v>
      </c>
      <c r="B7" s="79">
        <v>5</v>
      </c>
      <c r="C7" s="80" t="s">
        <v>160</v>
      </c>
      <c r="D7" s="81" t="s">
        <v>234</v>
      </c>
      <c r="E7" s="82">
        <v>0.03694444444444439</v>
      </c>
      <c r="F7" s="80">
        <v>2</v>
      </c>
      <c r="G7" s="83">
        <v>14</v>
      </c>
    </row>
    <row r="8" spans="1:7" ht="12.75">
      <c r="A8" s="78" t="s">
        <v>221</v>
      </c>
      <c r="B8" s="79">
        <v>6</v>
      </c>
      <c r="C8" s="80" t="s">
        <v>108</v>
      </c>
      <c r="D8" s="81" t="s">
        <v>232</v>
      </c>
      <c r="E8" s="82">
        <v>0.03803240740740732</v>
      </c>
      <c r="F8" s="80">
        <v>3</v>
      </c>
      <c r="G8" s="83">
        <v>8</v>
      </c>
    </row>
    <row r="9" spans="1:7" ht="12.75">
      <c r="A9" s="78" t="s">
        <v>221</v>
      </c>
      <c r="B9" s="79">
        <v>7</v>
      </c>
      <c r="C9" s="80" t="s">
        <v>36</v>
      </c>
      <c r="D9" s="81" t="s">
        <v>224</v>
      </c>
      <c r="E9" s="82">
        <v>0.0396643518518518</v>
      </c>
      <c r="F9" s="80">
        <v>3</v>
      </c>
      <c r="G9" s="83">
        <v>9</v>
      </c>
    </row>
    <row r="10" spans="1:7" ht="12.75">
      <c r="A10" s="78" t="s">
        <v>221</v>
      </c>
      <c r="B10" s="79">
        <v>8</v>
      </c>
      <c r="C10" s="80" t="s">
        <v>78</v>
      </c>
      <c r="D10" s="81" t="s">
        <v>223</v>
      </c>
      <c r="E10" s="82">
        <v>0.039837962962962936</v>
      </c>
      <c r="F10" s="80">
        <v>2</v>
      </c>
      <c r="G10" s="83">
        <v>16</v>
      </c>
    </row>
    <row r="11" spans="1:7" ht="12.75">
      <c r="A11" s="78" t="s">
        <v>221</v>
      </c>
      <c r="B11" s="79">
        <v>9</v>
      </c>
      <c r="C11" s="80" t="s">
        <v>83</v>
      </c>
      <c r="D11" s="81" t="s">
        <v>225</v>
      </c>
      <c r="E11" s="82">
        <v>0.04026620370370365</v>
      </c>
      <c r="F11" s="80">
        <v>3</v>
      </c>
      <c r="G11" s="83">
        <v>10</v>
      </c>
    </row>
    <row r="12" spans="1:7" ht="12.75">
      <c r="A12" s="78" t="s">
        <v>221</v>
      </c>
      <c r="B12" s="79">
        <v>10</v>
      </c>
      <c r="C12" s="80" t="s">
        <v>135</v>
      </c>
      <c r="D12" s="81" t="s">
        <v>228</v>
      </c>
      <c r="E12" s="82">
        <v>0.0410416666666667</v>
      </c>
      <c r="F12" s="80">
        <v>1</v>
      </c>
      <c r="G12" s="83">
        <v>10</v>
      </c>
    </row>
    <row r="13" spans="1:7" ht="12.75">
      <c r="A13" s="78" t="s">
        <v>221</v>
      </c>
      <c r="B13" s="79">
        <v>11</v>
      </c>
      <c r="C13" s="80" t="s">
        <v>88</v>
      </c>
      <c r="D13" s="81" t="s">
        <v>229</v>
      </c>
      <c r="E13" s="82">
        <v>0.04527777777777775</v>
      </c>
      <c r="F13" s="80">
        <v>3</v>
      </c>
      <c r="G13" s="83">
        <v>12</v>
      </c>
    </row>
    <row r="14" spans="1:7" ht="12.75">
      <c r="A14" s="78" t="s">
        <v>221</v>
      </c>
      <c r="B14" s="79">
        <v>12</v>
      </c>
      <c r="C14" s="80" t="s">
        <v>118</v>
      </c>
      <c r="D14" s="81" t="s">
        <v>231</v>
      </c>
      <c r="E14" s="82">
        <v>0.05412037037037032</v>
      </c>
      <c r="F14" s="80">
        <v>1</v>
      </c>
      <c r="G14" s="83">
        <v>12</v>
      </c>
    </row>
    <row r="15" spans="1:7" ht="12.75">
      <c r="A15" s="78" t="s">
        <v>221</v>
      </c>
      <c r="B15" s="79">
        <v>13</v>
      </c>
      <c r="C15" s="80" t="s">
        <v>15</v>
      </c>
      <c r="D15" s="81" t="s">
        <v>230</v>
      </c>
      <c r="E15" s="82">
        <v>0.06125000000000003</v>
      </c>
      <c r="F15" s="80">
        <v>1</v>
      </c>
      <c r="G15" s="83">
        <v>14</v>
      </c>
    </row>
    <row r="16" spans="1:7" ht="12.75">
      <c r="A16" s="78" t="s">
        <v>221</v>
      </c>
      <c r="B16" s="79">
        <v>14</v>
      </c>
      <c r="C16" s="80" t="s">
        <v>93</v>
      </c>
      <c r="D16" s="84" t="s">
        <v>237</v>
      </c>
      <c r="E16" s="82">
        <v>0.09006944444444442</v>
      </c>
      <c r="F16" s="80">
        <v>1</v>
      </c>
      <c r="G16" s="83">
        <v>15</v>
      </c>
    </row>
    <row r="17" spans="1:7" ht="12.75">
      <c r="A17" s="78" t="s">
        <v>221</v>
      </c>
      <c r="B17" s="79" t="s">
        <v>233</v>
      </c>
      <c r="C17" s="80" t="s">
        <v>47</v>
      </c>
      <c r="D17" s="81" t="s">
        <v>224</v>
      </c>
      <c r="E17" s="85" t="s">
        <v>233</v>
      </c>
      <c r="F17" s="80">
        <v>3</v>
      </c>
      <c r="G17" s="80" t="s">
        <v>233</v>
      </c>
    </row>
    <row r="18" spans="1:7" ht="12.75">
      <c r="A18" s="78" t="s">
        <v>221</v>
      </c>
      <c r="B18" s="79" t="s">
        <v>233</v>
      </c>
      <c r="C18" s="80" t="s">
        <v>170</v>
      </c>
      <c r="D18" s="81" t="s">
        <v>235</v>
      </c>
      <c r="E18" s="85" t="s">
        <v>236</v>
      </c>
      <c r="F18" s="80">
        <v>3</v>
      </c>
      <c r="G18" s="80" t="s">
        <v>233</v>
      </c>
    </row>
    <row r="19" spans="1:7" ht="12.75">
      <c r="A19" s="78" t="s">
        <v>221</v>
      </c>
      <c r="B19" s="79" t="s">
        <v>233</v>
      </c>
      <c r="C19" s="80" t="s">
        <v>31</v>
      </c>
      <c r="D19" s="81" t="s">
        <v>238</v>
      </c>
      <c r="E19" s="86" t="s">
        <v>236</v>
      </c>
      <c r="F19" s="80">
        <v>1</v>
      </c>
      <c r="G19" s="80" t="s">
        <v>233</v>
      </c>
    </row>
    <row r="20" spans="1:7" ht="12.75">
      <c r="A20" s="78" t="s">
        <v>221</v>
      </c>
      <c r="B20" s="79" t="s">
        <v>233</v>
      </c>
      <c r="C20" s="80" t="s">
        <v>63</v>
      </c>
      <c r="D20" s="81" t="s">
        <v>240</v>
      </c>
      <c r="E20" s="82"/>
      <c r="F20" s="80">
        <v>1</v>
      </c>
      <c r="G20" s="80" t="s">
        <v>233</v>
      </c>
    </row>
    <row r="21" spans="1:7" ht="12.75">
      <c r="A21" s="78" t="s">
        <v>221</v>
      </c>
      <c r="B21" s="79" t="s">
        <v>233</v>
      </c>
      <c r="C21" s="80" t="s">
        <v>42</v>
      </c>
      <c r="D21" s="81" t="s">
        <v>239</v>
      </c>
      <c r="E21" s="82"/>
      <c r="F21" s="80">
        <v>1</v>
      </c>
      <c r="G21" s="80" t="s">
        <v>233</v>
      </c>
    </row>
    <row r="22" spans="1:7" ht="12.75">
      <c r="A22" s="42"/>
      <c r="B22" s="17"/>
      <c r="C22" s="18"/>
      <c r="D22" s="24"/>
      <c r="E22" s="87"/>
      <c r="F22" s="18"/>
      <c r="G22" s="18"/>
    </row>
    <row r="23" spans="1:7" ht="12.75">
      <c r="A23" s="78" t="s">
        <v>222</v>
      </c>
      <c r="B23" s="79">
        <v>1</v>
      </c>
      <c r="C23" s="80" t="s">
        <v>145</v>
      </c>
      <c r="D23" s="81" t="s">
        <v>219</v>
      </c>
      <c r="E23" s="82">
        <v>0.017476851851851882</v>
      </c>
      <c r="F23" s="80">
        <v>3</v>
      </c>
      <c r="G23" s="83">
        <v>1</v>
      </c>
    </row>
    <row r="24" spans="1:7" ht="12.75">
      <c r="A24" s="78" t="s">
        <v>222</v>
      </c>
      <c r="B24" s="79">
        <v>2</v>
      </c>
      <c r="C24" s="80" t="s">
        <v>185</v>
      </c>
      <c r="D24" s="81" t="s">
        <v>226</v>
      </c>
      <c r="E24" s="82">
        <v>0.01903935185185185</v>
      </c>
      <c r="F24" s="80">
        <v>1</v>
      </c>
      <c r="G24" s="83">
        <v>1</v>
      </c>
    </row>
    <row r="25" spans="1:7" ht="12.75">
      <c r="A25" s="78" t="s">
        <v>222</v>
      </c>
      <c r="B25" s="79">
        <v>3</v>
      </c>
      <c r="C25" s="80" t="s">
        <v>78</v>
      </c>
      <c r="D25" s="81" t="s">
        <v>223</v>
      </c>
      <c r="E25" s="82">
        <v>0.023576388888888855</v>
      </c>
      <c r="F25" s="80">
        <v>1</v>
      </c>
      <c r="G25" s="83">
        <v>3</v>
      </c>
    </row>
    <row r="26" spans="1:7" ht="12.75">
      <c r="A26" s="78" t="s">
        <v>222</v>
      </c>
      <c r="B26" s="79">
        <v>4</v>
      </c>
      <c r="C26" s="80" t="s">
        <v>36</v>
      </c>
      <c r="D26" s="81" t="s">
        <v>224</v>
      </c>
      <c r="E26" s="82">
        <v>0.025462962962962965</v>
      </c>
      <c r="F26" s="80">
        <v>2</v>
      </c>
      <c r="G26" s="83">
        <v>5</v>
      </c>
    </row>
    <row r="27" spans="1:7" ht="12.75">
      <c r="A27" s="78" t="s">
        <v>222</v>
      </c>
      <c r="B27" s="79">
        <v>5</v>
      </c>
      <c r="C27" s="80" t="s">
        <v>83</v>
      </c>
      <c r="D27" s="81" t="s">
        <v>225</v>
      </c>
      <c r="E27" s="82">
        <v>0.029513888888888895</v>
      </c>
      <c r="F27" s="80">
        <v>1</v>
      </c>
      <c r="G27" s="83">
        <v>7</v>
      </c>
    </row>
    <row r="28" spans="1:7" ht="12.75">
      <c r="A28" s="78" t="s">
        <v>222</v>
      </c>
      <c r="B28" s="79">
        <v>6</v>
      </c>
      <c r="C28" s="80" t="s">
        <v>9</v>
      </c>
      <c r="D28" s="81" t="s">
        <v>224</v>
      </c>
      <c r="E28" s="82">
        <v>0.030011574074074066</v>
      </c>
      <c r="F28" s="80">
        <v>1</v>
      </c>
      <c r="G28" s="83">
        <v>8</v>
      </c>
    </row>
    <row r="29" spans="1:7" ht="12.75">
      <c r="A29" s="78" t="s">
        <v>222</v>
      </c>
      <c r="B29" s="79">
        <v>7</v>
      </c>
      <c r="C29" s="80" t="s">
        <v>108</v>
      </c>
      <c r="D29" s="81" t="s">
        <v>232</v>
      </c>
      <c r="E29" s="82">
        <v>0.030891203703703685</v>
      </c>
      <c r="F29" s="80">
        <v>2</v>
      </c>
      <c r="G29" s="83">
        <v>8</v>
      </c>
    </row>
    <row r="30" spans="1:7" ht="12.75">
      <c r="A30" s="78" t="s">
        <v>222</v>
      </c>
      <c r="B30" s="79">
        <v>8</v>
      </c>
      <c r="C30" s="80" t="s">
        <v>15</v>
      </c>
      <c r="D30" s="81" t="s">
        <v>230</v>
      </c>
      <c r="E30" s="82">
        <v>0.03212962962962962</v>
      </c>
      <c r="F30" s="80">
        <v>3</v>
      </c>
      <c r="G30" s="83">
        <v>7</v>
      </c>
    </row>
    <row r="31" spans="1:7" ht="12.75">
      <c r="A31" s="78" t="s">
        <v>222</v>
      </c>
      <c r="B31" s="79">
        <v>9</v>
      </c>
      <c r="C31" s="80" t="s">
        <v>135</v>
      </c>
      <c r="D31" s="81" t="s">
        <v>228</v>
      </c>
      <c r="E31" s="82">
        <v>0.03285879629629629</v>
      </c>
      <c r="F31" s="80">
        <v>2</v>
      </c>
      <c r="G31" s="83">
        <v>11</v>
      </c>
    </row>
    <row r="32" spans="1:7" ht="12.75">
      <c r="A32" s="78" t="s">
        <v>222</v>
      </c>
      <c r="B32" s="79">
        <v>10</v>
      </c>
      <c r="C32" s="80" t="s">
        <v>88</v>
      </c>
      <c r="D32" s="81" t="s">
        <v>229</v>
      </c>
      <c r="E32" s="82">
        <v>0.03452546296296294</v>
      </c>
      <c r="F32" s="80">
        <v>2</v>
      </c>
      <c r="G32" s="83">
        <v>12</v>
      </c>
    </row>
    <row r="33" spans="1:7" ht="12.75">
      <c r="A33" s="78" t="s">
        <v>222</v>
      </c>
      <c r="B33" s="79">
        <v>11</v>
      </c>
      <c r="C33" s="80" t="s">
        <v>21</v>
      </c>
      <c r="D33" s="81" t="s">
        <v>227</v>
      </c>
      <c r="E33" s="82">
        <v>0.04075231481481484</v>
      </c>
      <c r="F33" s="80">
        <v>1</v>
      </c>
      <c r="G33" s="83">
        <v>9</v>
      </c>
    </row>
    <row r="34" spans="1:7" ht="12.75">
      <c r="A34" s="78" t="s">
        <v>222</v>
      </c>
      <c r="B34" s="79">
        <v>12</v>
      </c>
      <c r="C34" s="80" t="s">
        <v>31</v>
      </c>
      <c r="D34" s="81" t="s">
        <v>238</v>
      </c>
      <c r="E34" s="82">
        <v>0.042013888888888906</v>
      </c>
      <c r="F34" s="80">
        <v>2</v>
      </c>
      <c r="G34" s="83">
        <v>17</v>
      </c>
    </row>
    <row r="35" spans="1:7" ht="12.75">
      <c r="A35" s="78" t="s">
        <v>222</v>
      </c>
      <c r="B35" s="79">
        <v>13</v>
      </c>
      <c r="C35" s="80" t="s">
        <v>47</v>
      </c>
      <c r="D35" s="81" t="s">
        <v>224</v>
      </c>
      <c r="E35" s="82">
        <v>0.053819444444444475</v>
      </c>
      <c r="F35" s="80">
        <v>1</v>
      </c>
      <c r="G35" s="83">
        <v>11</v>
      </c>
    </row>
    <row r="36" spans="1:7" ht="12.75">
      <c r="A36" s="78" t="s">
        <v>222</v>
      </c>
      <c r="B36" s="79">
        <v>14</v>
      </c>
      <c r="C36" s="80" t="s">
        <v>118</v>
      </c>
      <c r="D36" s="81" t="s">
        <v>231</v>
      </c>
      <c r="E36" s="82">
        <v>0.05501157407407409</v>
      </c>
      <c r="F36" s="80">
        <v>3</v>
      </c>
      <c r="G36" s="83">
        <v>13</v>
      </c>
    </row>
    <row r="37" spans="1:7" ht="12.75">
      <c r="A37" s="78" t="s">
        <v>222</v>
      </c>
      <c r="B37" s="79">
        <v>15</v>
      </c>
      <c r="C37" s="80" t="s">
        <v>170</v>
      </c>
      <c r="D37" s="81" t="s">
        <v>235</v>
      </c>
      <c r="E37" s="82">
        <v>0.05899305555555551</v>
      </c>
      <c r="F37" s="80">
        <v>1</v>
      </c>
      <c r="G37" s="83">
        <v>13</v>
      </c>
    </row>
    <row r="38" spans="1:7" ht="12.75">
      <c r="A38" s="78" t="s">
        <v>222</v>
      </c>
      <c r="B38" s="79" t="s">
        <v>233</v>
      </c>
      <c r="C38" s="80" t="s">
        <v>160</v>
      </c>
      <c r="D38" s="81" t="s">
        <v>234</v>
      </c>
      <c r="E38" s="85" t="s">
        <v>233</v>
      </c>
      <c r="F38" s="80">
        <v>3</v>
      </c>
      <c r="G38" s="80" t="s">
        <v>233</v>
      </c>
    </row>
    <row r="39" spans="1:7" ht="12.75">
      <c r="A39" s="78" t="s">
        <v>222</v>
      </c>
      <c r="B39" s="79" t="s">
        <v>233</v>
      </c>
      <c r="C39" s="80" t="s">
        <v>93</v>
      </c>
      <c r="D39" s="84" t="s">
        <v>237</v>
      </c>
      <c r="E39" s="85" t="s">
        <v>236</v>
      </c>
      <c r="F39" s="80">
        <v>3</v>
      </c>
      <c r="G39" s="80" t="s">
        <v>233</v>
      </c>
    </row>
    <row r="40" spans="1:7" ht="12.75">
      <c r="A40" s="78" t="s">
        <v>222</v>
      </c>
      <c r="B40" s="79" t="s">
        <v>233</v>
      </c>
      <c r="C40" s="80" t="s">
        <v>63</v>
      </c>
      <c r="D40" s="81" t="s">
        <v>240</v>
      </c>
      <c r="E40" s="88"/>
      <c r="F40" s="80">
        <v>2</v>
      </c>
      <c r="G40" s="80" t="s">
        <v>233</v>
      </c>
    </row>
    <row r="41" spans="1:7" ht="12.75">
      <c r="A41" s="78" t="s">
        <v>222</v>
      </c>
      <c r="B41" s="79" t="s">
        <v>233</v>
      </c>
      <c r="C41" s="80" t="s">
        <v>42</v>
      </c>
      <c r="D41" s="81" t="s">
        <v>239</v>
      </c>
      <c r="E41" s="88"/>
      <c r="F41" s="80">
        <v>2</v>
      </c>
      <c r="G41" s="80" t="s">
        <v>233</v>
      </c>
    </row>
    <row r="42" spans="1:7" ht="12.75">
      <c r="A42" s="42"/>
      <c r="B42" s="17"/>
      <c r="C42" s="18"/>
      <c r="D42" s="24"/>
      <c r="E42" s="89"/>
      <c r="F42" s="18"/>
      <c r="G42" s="18"/>
    </row>
    <row r="43" spans="1:7" ht="12.75">
      <c r="A43" s="78" t="s">
        <v>220</v>
      </c>
      <c r="B43" s="79">
        <v>1</v>
      </c>
      <c r="C43" s="80" t="s">
        <v>15</v>
      </c>
      <c r="D43" s="81" t="s">
        <v>230</v>
      </c>
      <c r="E43" s="82">
        <v>0.015115740740740735</v>
      </c>
      <c r="F43" s="80">
        <v>2</v>
      </c>
      <c r="G43" s="83">
        <v>1</v>
      </c>
    </row>
    <row r="44" spans="1:7" ht="12.75">
      <c r="A44" s="78" t="s">
        <v>220</v>
      </c>
      <c r="B44" s="79">
        <v>2</v>
      </c>
      <c r="C44" s="80" t="s">
        <v>83</v>
      </c>
      <c r="D44" s="81" t="s">
        <v>225</v>
      </c>
      <c r="E44" s="82">
        <v>0.016770833333333346</v>
      </c>
      <c r="F44" s="80">
        <v>2</v>
      </c>
      <c r="G44" s="83">
        <v>2</v>
      </c>
    </row>
    <row r="45" spans="1:7" ht="12.75">
      <c r="A45" s="78" t="s">
        <v>220</v>
      </c>
      <c r="B45" s="79">
        <v>3</v>
      </c>
      <c r="C45" s="80" t="s">
        <v>78</v>
      </c>
      <c r="D45" s="81" t="s">
        <v>223</v>
      </c>
      <c r="E45" s="82">
        <v>0.01884259259259269</v>
      </c>
      <c r="F45" s="80">
        <v>3</v>
      </c>
      <c r="G45" s="83">
        <v>2</v>
      </c>
    </row>
    <row r="46" spans="1:7" ht="12.75">
      <c r="A46" s="78" t="s">
        <v>220</v>
      </c>
      <c r="B46" s="79">
        <v>4</v>
      </c>
      <c r="C46" s="80" t="s">
        <v>9</v>
      </c>
      <c r="D46" s="81" t="s">
        <v>224</v>
      </c>
      <c r="E46" s="82">
        <v>0.018854166666666672</v>
      </c>
      <c r="F46" s="80">
        <v>2</v>
      </c>
      <c r="G46" s="83">
        <v>3</v>
      </c>
    </row>
    <row r="47" spans="1:7" ht="12.75">
      <c r="A47" s="78" t="s">
        <v>220</v>
      </c>
      <c r="B47" s="79">
        <v>5</v>
      </c>
      <c r="C47" s="80" t="s">
        <v>135</v>
      </c>
      <c r="D47" s="81" t="s">
        <v>228</v>
      </c>
      <c r="E47" s="82">
        <v>0.01910879629629625</v>
      </c>
      <c r="F47" s="80">
        <v>3</v>
      </c>
      <c r="G47" s="83">
        <v>3</v>
      </c>
    </row>
    <row r="48" spans="1:7" ht="12.75">
      <c r="A48" s="78" t="s">
        <v>220</v>
      </c>
      <c r="B48" s="79">
        <v>6</v>
      </c>
      <c r="C48" s="80" t="s">
        <v>93</v>
      </c>
      <c r="D48" s="84" t="s">
        <v>237</v>
      </c>
      <c r="E48" s="82">
        <v>0.02009259259259255</v>
      </c>
      <c r="F48" s="80">
        <v>2</v>
      </c>
      <c r="G48" s="83">
        <v>4</v>
      </c>
    </row>
    <row r="49" spans="1:7" ht="12.75">
      <c r="A49" s="78" t="s">
        <v>220</v>
      </c>
      <c r="B49" s="79">
        <v>7</v>
      </c>
      <c r="C49" s="80" t="s">
        <v>88</v>
      </c>
      <c r="D49" s="81" t="s">
        <v>229</v>
      </c>
      <c r="E49" s="82">
        <v>0.021354166666666674</v>
      </c>
      <c r="F49" s="80">
        <v>1</v>
      </c>
      <c r="G49" s="83">
        <v>2</v>
      </c>
    </row>
    <row r="50" spans="1:7" ht="12.75">
      <c r="A50" s="78" t="s">
        <v>220</v>
      </c>
      <c r="B50" s="79">
        <v>8</v>
      </c>
      <c r="C50" s="80" t="s">
        <v>36</v>
      </c>
      <c r="D50" s="81" t="s">
        <v>224</v>
      </c>
      <c r="E50" s="82">
        <v>0.023993055555555587</v>
      </c>
      <c r="F50" s="80">
        <v>1</v>
      </c>
      <c r="G50" s="83">
        <v>4</v>
      </c>
    </row>
    <row r="51" spans="1:7" ht="12.75">
      <c r="A51" s="78" t="s">
        <v>220</v>
      </c>
      <c r="B51" s="79">
        <v>9</v>
      </c>
      <c r="C51" s="80" t="s">
        <v>31</v>
      </c>
      <c r="D51" s="81" t="s">
        <v>238</v>
      </c>
      <c r="E51" s="82">
        <v>0.02547453703703706</v>
      </c>
      <c r="F51" s="80">
        <v>3</v>
      </c>
      <c r="G51" s="83">
        <v>4</v>
      </c>
    </row>
    <row r="52" spans="1:7" ht="12.75">
      <c r="A52" s="78" t="s">
        <v>220</v>
      </c>
      <c r="B52" s="79">
        <v>10</v>
      </c>
      <c r="C52" s="80" t="s">
        <v>145</v>
      </c>
      <c r="D52" s="81" t="s">
        <v>219</v>
      </c>
      <c r="E52" s="82">
        <v>0.027280092592592564</v>
      </c>
      <c r="F52" s="80">
        <v>1</v>
      </c>
      <c r="G52" s="83">
        <v>5</v>
      </c>
    </row>
    <row r="53" spans="1:7" ht="12.75">
      <c r="A53" s="78" t="s">
        <v>220</v>
      </c>
      <c r="B53" s="79">
        <v>11</v>
      </c>
      <c r="C53" s="80" t="s">
        <v>160</v>
      </c>
      <c r="D53" s="81" t="s">
        <v>234</v>
      </c>
      <c r="E53" s="82">
        <v>0.028379629629629644</v>
      </c>
      <c r="F53" s="80">
        <v>1</v>
      </c>
      <c r="G53" s="83">
        <v>6</v>
      </c>
    </row>
    <row r="54" spans="1:7" ht="12.75">
      <c r="A54" s="78" t="s">
        <v>220</v>
      </c>
      <c r="B54" s="79">
        <v>12</v>
      </c>
      <c r="C54" s="80" t="s">
        <v>21</v>
      </c>
      <c r="D54" s="81" t="s">
        <v>227</v>
      </c>
      <c r="E54" s="82">
        <v>0.031064814814814823</v>
      </c>
      <c r="F54" s="80">
        <v>3</v>
      </c>
      <c r="G54" s="83">
        <v>6</v>
      </c>
    </row>
    <row r="55" spans="1:7" ht="12.75">
      <c r="A55" s="78" t="s">
        <v>220</v>
      </c>
      <c r="B55" s="79">
        <v>13</v>
      </c>
      <c r="C55" s="80" t="s">
        <v>170</v>
      </c>
      <c r="D55" s="81" t="s">
        <v>235</v>
      </c>
      <c r="E55" s="82">
        <v>0.03243055555555563</v>
      </c>
      <c r="F55" s="80">
        <v>2</v>
      </c>
      <c r="G55" s="83">
        <v>9</v>
      </c>
    </row>
    <row r="56" spans="1:7" ht="12.75">
      <c r="A56" s="78" t="s">
        <v>220</v>
      </c>
      <c r="B56" s="79">
        <v>14</v>
      </c>
      <c r="C56" s="80" t="s">
        <v>47</v>
      </c>
      <c r="D56" s="81" t="s">
        <v>224</v>
      </c>
      <c r="E56" s="82">
        <v>0.03280092592592587</v>
      </c>
      <c r="F56" s="80">
        <v>2</v>
      </c>
      <c r="G56" s="83">
        <v>10</v>
      </c>
    </row>
    <row r="57" spans="1:7" ht="12.75">
      <c r="A57" s="78" t="s">
        <v>220</v>
      </c>
      <c r="B57" s="79">
        <v>15</v>
      </c>
      <c r="C57" s="80" t="s">
        <v>118</v>
      </c>
      <c r="D57" s="81" t="s">
        <v>231</v>
      </c>
      <c r="E57" s="82">
        <v>0.03920138888888891</v>
      </c>
      <c r="F57" s="80">
        <v>2</v>
      </c>
      <c r="G57" s="83">
        <v>15</v>
      </c>
    </row>
    <row r="58" spans="1:7" ht="12.75">
      <c r="A58" s="78" t="s">
        <v>220</v>
      </c>
      <c r="B58" s="79">
        <v>16</v>
      </c>
      <c r="C58" s="80" t="s">
        <v>185</v>
      </c>
      <c r="D58" s="81" t="s">
        <v>226</v>
      </c>
      <c r="E58" s="82">
        <v>0.04119212962962965</v>
      </c>
      <c r="F58" s="80">
        <v>3</v>
      </c>
      <c r="G58" s="83">
        <v>11</v>
      </c>
    </row>
    <row r="59" spans="1:7" ht="12.75">
      <c r="A59" s="78" t="s">
        <v>220</v>
      </c>
      <c r="B59" s="79">
        <v>17</v>
      </c>
      <c r="C59" s="80" t="s">
        <v>108</v>
      </c>
      <c r="D59" s="81" t="s">
        <v>232</v>
      </c>
      <c r="E59" s="82">
        <v>0.09153935185185186</v>
      </c>
      <c r="F59" s="80">
        <v>1</v>
      </c>
      <c r="G59" s="83">
        <v>16</v>
      </c>
    </row>
    <row r="60" spans="1:7" ht="12.75">
      <c r="A60" s="78" t="s">
        <v>220</v>
      </c>
      <c r="B60" s="79" t="s">
        <v>233</v>
      </c>
      <c r="C60" s="80" t="s">
        <v>42</v>
      </c>
      <c r="D60" s="81" t="s">
        <v>239</v>
      </c>
      <c r="E60" s="82"/>
      <c r="F60" s="80">
        <v>3</v>
      </c>
      <c r="G60" s="80" t="s">
        <v>233</v>
      </c>
    </row>
    <row r="61" spans="1:7" ht="12.75">
      <c r="A61" s="78" t="s">
        <v>220</v>
      </c>
      <c r="B61" s="79" t="s">
        <v>233</v>
      </c>
      <c r="C61" s="80" t="s">
        <v>63</v>
      </c>
      <c r="D61" s="81" t="s">
        <v>240</v>
      </c>
      <c r="E61" s="82"/>
      <c r="F61" s="80">
        <v>3</v>
      </c>
      <c r="G61" s="80" t="s">
        <v>233</v>
      </c>
    </row>
  </sheetData>
  <printOptions/>
  <pageMargins left="0.7875" right="0.7875" top="1.4381944444444446" bottom="1.0527777777777778" header="0.7875" footer="0.7875"/>
  <pageSetup horizontalDpi="300" verticalDpi="300" orientation="portrait" paperSize="9" scale="80"/>
  <headerFooter alignWithMargins="0">
    <oddHeader>&amp;C&amp;A du Challenge Interentreprises Midi-Pyrénéennes 2006 de Course d'Orientation (3ème édition)</oddHeader>
    <oddFooter>&amp;L&amp;"Times New Roman,Normal"&amp;12 15/10/2006&amp;C&amp;"Times New Roman,Normal"&amp;12http://limipyco.free.fr&amp;R&amp;"Times New Roman,Normal"&amp;12Page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20"/>
  <sheetViews>
    <sheetView workbookViewId="0" topLeftCell="A8">
      <selection activeCell="D13" sqref="D13"/>
    </sheetView>
  </sheetViews>
  <sheetFormatPr defaultColWidth="11.421875" defaultRowHeight="12.75"/>
  <cols>
    <col min="1" max="1" width="3.421875" style="0" customWidth="1"/>
    <col min="2" max="2" width="6.7109375" style="0" customWidth="1"/>
    <col min="3" max="3" width="17.140625" style="0" customWidth="1"/>
    <col min="4" max="4" width="21.7109375" style="0" customWidth="1"/>
    <col min="5" max="5" width="37.8515625" style="0" customWidth="1"/>
    <col min="6" max="6" width="24.140625" style="0" customWidth="1"/>
    <col min="7" max="7" width="21.8515625" style="0" customWidth="1"/>
    <col min="8" max="8" width="25.140625" style="0" customWidth="1"/>
  </cols>
  <sheetData>
    <row r="1" spans="1:256" s="95" customFormat="1" ht="24.75">
      <c r="A1" s="90"/>
      <c r="B1" s="91" t="s">
        <v>211</v>
      </c>
      <c r="C1" s="92" t="s">
        <v>244</v>
      </c>
      <c r="D1" s="93" t="s">
        <v>245</v>
      </c>
      <c r="E1" s="93"/>
      <c r="F1" s="93" t="s">
        <v>246</v>
      </c>
      <c r="G1" s="93" t="s">
        <v>247</v>
      </c>
      <c r="H1" s="93" t="s">
        <v>248</v>
      </c>
      <c r="I1" s="94" t="s">
        <v>210</v>
      </c>
      <c r="IS1" s="96"/>
      <c r="IT1" s="96"/>
      <c r="IU1" s="96"/>
      <c r="IV1"/>
    </row>
    <row r="2" spans="1:256" s="100" customFormat="1" ht="16.5" customHeight="1">
      <c r="A2" s="97">
        <f>1</f>
        <v>1</v>
      </c>
      <c r="B2" s="98" t="s">
        <v>135</v>
      </c>
      <c r="C2" s="99" t="s">
        <v>224</v>
      </c>
      <c r="D2" s="81" t="s">
        <v>249</v>
      </c>
      <c r="E2" s="81" t="s">
        <v>228</v>
      </c>
      <c r="F2" s="81" t="s">
        <v>250</v>
      </c>
      <c r="G2" s="81" t="s">
        <v>251</v>
      </c>
      <c r="H2" s="81" t="s">
        <v>252</v>
      </c>
      <c r="I2" s="78" t="s">
        <v>48</v>
      </c>
      <c r="IS2"/>
      <c r="IT2"/>
      <c r="IU2"/>
      <c r="IV2"/>
    </row>
    <row r="3" spans="1:256" s="100" customFormat="1" ht="16.5" customHeight="1">
      <c r="A3" s="97">
        <f>A2+1</f>
        <v>2</v>
      </c>
      <c r="B3" s="101" t="s">
        <v>160</v>
      </c>
      <c r="C3" s="84" t="s">
        <v>253</v>
      </c>
      <c r="D3" s="102" t="s">
        <v>254</v>
      </c>
      <c r="E3" s="81" t="s">
        <v>234</v>
      </c>
      <c r="F3" s="102" t="s">
        <v>255</v>
      </c>
      <c r="G3" s="102" t="s">
        <v>256</v>
      </c>
      <c r="H3" s="102" t="s">
        <v>257</v>
      </c>
      <c r="I3" s="103" t="s">
        <v>16</v>
      </c>
      <c r="IS3"/>
      <c r="IT3"/>
      <c r="IU3"/>
      <c r="IV3"/>
    </row>
    <row r="4" spans="1:256" s="100" customFormat="1" ht="16.5" customHeight="1">
      <c r="A4" s="97">
        <f>A3+1</f>
        <v>3</v>
      </c>
      <c r="B4" s="101" t="s">
        <v>170</v>
      </c>
      <c r="C4" s="84" t="s">
        <v>258</v>
      </c>
      <c r="D4" s="102" t="s">
        <v>259</v>
      </c>
      <c r="E4" s="81" t="s">
        <v>235</v>
      </c>
      <c r="F4" s="102" t="s">
        <v>260</v>
      </c>
      <c r="G4" s="102" t="s">
        <v>261</v>
      </c>
      <c r="H4" s="102" t="s">
        <v>262</v>
      </c>
      <c r="I4" s="103" t="s">
        <v>129</v>
      </c>
      <c r="IS4"/>
      <c r="IT4"/>
      <c r="IU4"/>
      <c r="IV4"/>
    </row>
    <row r="5" spans="1:256" s="100" customFormat="1" ht="16.5" customHeight="1">
      <c r="A5" s="97">
        <f>A4+1</f>
        <v>4</v>
      </c>
      <c r="B5" s="101" t="s">
        <v>118</v>
      </c>
      <c r="C5" s="84" t="s">
        <v>258</v>
      </c>
      <c r="D5" s="102" t="s">
        <v>263</v>
      </c>
      <c r="E5" s="81" t="s">
        <v>231</v>
      </c>
      <c r="F5" s="102" t="s">
        <v>264</v>
      </c>
      <c r="G5" s="102" t="s">
        <v>265</v>
      </c>
      <c r="H5" s="102" t="s">
        <v>266</v>
      </c>
      <c r="I5" s="103" t="s">
        <v>22</v>
      </c>
      <c r="IS5"/>
      <c r="IT5"/>
      <c r="IU5"/>
      <c r="IV5"/>
    </row>
    <row r="6" spans="1:256" s="100" customFormat="1" ht="16.5" customHeight="1">
      <c r="A6" s="97">
        <f>A5+1</f>
        <v>5</v>
      </c>
      <c r="B6" s="98" t="s">
        <v>185</v>
      </c>
      <c r="C6" s="99" t="s">
        <v>253</v>
      </c>
      <c r="D6" s="81" t="s">
        <v>267</v>
      </c>
      <c r="E6" s="81" t="s">
        <v>226</v>
      </c>
      <c r="F6" s="81" t="s">
        <v>55</v>
      </c>
      <c r="G6" s="81" t="s">
        <v>57</v>
      </c>
      <c r="H6" s="81" t="s">
        <v>56</v>
      </c>
      <c r="I6" s="103" t="s">
        <v>37</v>
      </c>
      <c r="IS6"/>
      <c r="IT6"/>
      <c r="IU6"/>
      <c r="IV6"/>
    </row>
    <row r="7" spans="1:256" s="100" customFormat="1" ht="16.5" customHeight="1">
      <c r="A7" s="97">
        <f>A6+1</f>
        <v>6</v>
      </c>
      <c r="B7" s="98" t="s">
        <v>108</v>
      </c>
      <c r="C7" s="99"/>
      <c r="D7" s="81" t="s">
        <v>268</v>
      </c>
      <c r="E7" s="81" t="s">
        <v>269</v>
      </c>
      <c r="F7" s="81" t="s">
        <v>270</v>
      </c>
      <c r="G7" s="81" t="s">
        <v>271</v>
      </c>
      <c r="H7" s="81" t="s">
        <v>272</v>
      </c>
      <c r="I7" s="103" t="s">
        <v>10</v>
      </c>
      <c r="IS7"/>
      <c r="IT7"/>
      <c r="IU7"/>
      <c r="IV7"/>
    </row>
    <row r="8" spans="1:256" s="100" customFormat="1" ht="16.5" customHeight="1">
      <c r="A8" s="97">
        <f>A7+1</f>
        <v>7</v>
      </c>
      <c r="B8" s="98" t="s">
        <v>63</v>
      </c>
      <c r="C8" s="99" t="s">
        <v>253</v>
      </c>
      <c r="D8" s="99" t="s">
        <v>273</v>
      </c>
      <c r="E8" s="81" t="s">
        <v>240</v>
      </c>
      <c r="F8" s="81" t="s">
        <v>274</v>
      </c>
      <c r="G8" s="81" t="s">
        <v>197</v>
      </c>
      <c r="H8" s="81" t="s">
        <v>275</v>
      </c>
      <c r="I8" s="103" t="s">
        <v>48</v>
      </c>
      <c r="IS8"/>
      <c r="IT8"/>
      <c r="IU8"/>
      <c r="IV8"/>
    </row>
    <row r="9" spans="1:256" s="100" customFormat="1" ht="16.5" customHeight="1">
      <c r="A9" s="97">
        <f>A8+1</f>
        <v>8</v>
      </c>
      <c r="B9" s="98" t="s">
        <v>47</v>
      </c>
      <c r="C9" s="99" t="s">
        <v>224</v>
      </c>
      <c r="D9" s="81"/>
      <c r="E9" s="81" t="s">
        <v>276</v>
      </c>
      <c r="F9" s="81" t="s">
        <v>187</v>
      </c>
      <c r="G9" s="81" t="s">
        <v>116</v>
      </c>
      <c r="H9" s="81" t="s">
        <v>115</v>
      </c>
      <c r="I9" s="103" t="s">
        <v>129</v>
      </c>
      <c r="IS9"/>
      <c r="IT9"/>
      <c r="IU9"/>
      <c r="IV9"/>
    </row>
    <row r="10" spans="1:256" s="100" customFormat="1" ht="16.5" customHeight="1">
      <c r="A10" s="97">
        <f>A9+1</f>
        <v>9</v>
      </c>
      <c r="B10" s="98" t="s">
        <v>9</v>
      </c>
      <c r="C10" s="99" t="s">
        <v>224</v>
      </c>
      <c r="D10" s="81"/>
      <c r="E10" s="81" t="s">
        <v>276</v>
      </c>
      <c r="F10" s="81" t="s">
        <v>201</v>
      </c>
      <c r="G10" s="81" t="s">
        <v>105</v>
      </c>
      <c r="H10" s="81" t="s">
        <v>277</v>
      </c>
      <c r="I10" s="103" t="s">
        <v>129</v>
      </c>
      <c r="IS10"/>
      <c r="IT10"/>
      <c r="IU10"/>
      <c r="IV10"/>
    </row>
    <row r="11" spans="1:256" s="100" customFormat="1" ht="16.5" customHeight="1">
      <c r="A11" s="97">
        <f>A10+1</f>
        <v>10</v>
      </c>
      <c r="B11" s="101" t="s">
        <v>93</v>
      </c>
      <c r="C11" s="84" t="s">
        <v>237</v>
      </c>
      <c r="D11" s="84" t="s">
        <v>237</v>
      </c>
      <c r="E11" s="81" t="s">
        <v>278</v>
      </c>
      <c r="F11" s="102" t="s">
        <v>279</v>
      </c>
      <c r="G11" s="102" t="s">
        <v>280</v>
      </c>
      <c r="H11" s="102" t="s">
        <v>281</v>
      </c>
      <c r="I11" s="103" t="s">
        <v>22</v>
      </c>
      <c r="IS11"/>
      <c r="IT11"/>
      <c r="IU11"/>
      <c r="IV11"/>
    </row>
    <row r="12" spans="1:256" s="100" customFormat="1" ht="16.5" customHeight="1">
      <c r="A12" s="97">
        <f>A11+1</f>
        <v>11</v>
      </c>
      <c r="B12" s="98" t="s">
        <v>21</v>
      </c>
      <c r="C12" s="99" t="s">
        <v>282</v>
      </c>
      <c r="D12" s="81" t="s">
        <v>283</v>
      </c>
      <c r="E12" s="81" t="s">
        <v>227</v>
      </c>
      <c r="F12" s="81" t="s">
        <v>71</v>
      </c>
      <c r="G12" s="81" t="s">
        <v>72</v>
      </c>
      <c r="H12" s="81" t="s">
        <v>284</v>
      </c>
      <c r="I12" s="103" t="s">
        <v>37</v>
      </c>
      <c r="IS12"/>
      <c r="IT12"/>
      <c r="IU12"/>
      <c r="IV12"/>
    </row>
    <row r="13" spans="1:256" s="100" customFormat="1" ht="16.5" customHeight="1">
      <c r="A13" s="97">
        <f>A12+1</f>
        <v>12</v>
      </c>
      <c r="B13" s="101" t="s">
        <v>88</v>
      </c>
      <c r="C13" s="84" t="s">
        <v>285</v>
      </c>
      <c r="D13" s="102" t="s">
        <v>285</v>
      </c>
      <c r="E13" s="81" t="s">
        <v>229</v>
      </c>
      <c r="F13" s="102" t="s">
        <v>286</v>
      </c>
      <c r="G13" s="102" t="s">
        <v>287</v>
      </c>
      <c r="H13" s="102" t="s">
        <v>288</v>
      </c>
      <c r="I13" s="103" t="s">
        <v>10</v>
      </c>
      <c r="IS13"/>
      <c r="IT13"/>
      <c r="IU13"/>
      <c r="IV13"/>
    </row>
    <row r="14" spans="1:256" s="100" customFormat="1" ht="16.5" customHeight="1">
      <c r="A14" s="97">
        <f>A13+1</f>
        <v>13</v>
      </c>
      <c r="B14" s="98" t="s">
        <v>42</v>
      </c>
      <c r="C14" s="99" t="s">
        <v>253</v>
      </c>
      <c r="D14" s="81"/>
      <c r="E14" s="81" t="s">
        <v>239</v>
      </c>
      <c r="F14" s="81" t="s">
        <v>289</v>
      </c>
      <c r="G14" s="81" t="s">
        <v>290</v>
      </c>
      <c r="H14" s="81" t="s">
        <v>291</v>
      </c>
      <c r="I14" s="103" t="s">
        <v>48</v>
      </c>
      <c r="IS14"/>
      <c r="IT14"/>
      <c r="IU14"/>
      <c r="IV14"/>
    </row>
    <row r="15" spans="1:256" s="100" customFormat="1" ht="16.5" customHeight="1">
      <c r="A15" s="97">
        <f>A14+1</f>
        <v>14</v>
      </c>
      <c r="B15" s="101" t="s">
        <v>83</v>
      </c>
      <c r="C15" s="84" t="s">
        <v>224</v>
      </c>
      <c r="D15" s="102" t="s">
        <v>292</v>
      </c>
      <c r="E15" s="81" t="s">
        <v>225</v>
      </c>
      <c r="F15" s="102" t="s">
        <v>18</v>
      </c>
      <c r="G15" s="102" t="s">
        <v>293</v>
      </c>
      <c r="H15" s="102" t="s">
        <v>294</v>
      </c>
      <c r="I15" s="103" t="s">
        <v>129</v>
      </c>
      <c r="IS15"/>
      <c r="IT15"/>
      <c r="IU15"/>
      <c r="IV15"/>
    </row>
    <row r="16" spans="1:256" s="100" customFormat="1" ht="16.5" customHeight="1">
      <c r="A16" s="97">
        <f>A15+1</f>
        <v>15</v>
      </c>
      <c r="B16" s="98" t="s">
        <v>145</v>
      </c>
      <c r="C16" s="99" t="s">
        <v>295</v>
      </c>
      <c r="D16" s="81" t="s">
        <v>296</v>
      </c>
      <c r="E16" s="81" t="s">
        <v>219</v>
      </c>
      <c r="F16" s="81" t="s">
        <v>39</v>
      </c>
      <c r="G16" s="81" t="s">
        <v>40</v>
      </c>
      <c r="H16" s="81" t="s">
        <v>297</v>
      </c>
      <c r="I16" s="103" t="s">
        <v>16</v>
      </c>
      <c r="IS16"/>
      <c r="IT16"/>
      <c r="IU16"/>
      <c r="IV16"/>
    </row>
    <row r="17" spans="1:256" s="100" customFormat="1" ht="16.5" customHeight="1">
      <c r="A17" s="97">
        <f>A16+1</f>
        <v>16</v>
      </c>
      <c r="B17" s="98" t="s">
        <v>15</v>
      </c>
      <c r="C17" s="99" t="s">
        <v>298</v>
      </c>
      <c r="D17" s="81" t="s">
        <v>298</v>
      </c>
      <c r="E17" s="81" t="s">
        <v>230</v>
      </c>
      <c r="F17" s="81" t="s">
        <v>299</v>
      </c>
      <c r="G17" s="81" t="s">
        <v>300</v>
      </c>
      <c r="H17" s="81" t="s">
        <v>301</v>
      </c>
      <c r="I17" s="103" t="s">
        <v>22</v>
      </c>
      <c r="IS17"/>
      <c r="IT17"/>
      <c r="IU17"/>
      <c r="IV17"/>
    </row>
    <row r="18" spans="1:256" s="100" customFormat="1" ht="16.5" customHeight="1">
      <c r="A18" s="97">
        <f>A17+1</f>
        <v>17</v>
      </c>
      <c r="B18" s="98" t="s">
        <v>78</v>
      </c>
      <c r="C18" s="99" t="s">
        <v>253</v>
      </c>
      <c r="D18" s="81" t="s">
        <v>302</v>
      </c>
      <c r="E18" s="81" t="s">
        <v>223</v>
      </c>
      <c r="F18" s="81" t="s">
        <v>303</v>
      </c>
      <c r="G18" s="81" t="s">
        <v>304</v>
      </c>
      <c r="H18" s="81" t="s">
        <v>305</v>
      </c>
      <c r="I18" s="103" t="s">
        <v>37</v>
      </c>
      <c r="IS18"/>
      <c r="IT18"/>
      <c r="IU18"/>
      <c r="IV18"/>
    </row>
    <row r="19" spans="1:256" s="100" customFormat="1" ht="16.5" customHeight="1">
      <c r="A19" s="97">
        <f>A18+1</f>
        <v>18</v>
      </c>
      <c r="B19" s="98" t="s">
        <v>36</v>
      </c>
      <c r="C19" s="99" t="s">
        <v>224</v>
      </c>
      <c r="D19" s="81"/>
      <c r="E19" s="81" t="s">
        <v>276</v>
      </c>
      <c r="F19" s="81" t="s">
        <v>306</v>
      </c>
      <c r="G19" s="81" t="s">
        <v>307</v>
      </c>
      <c r="H19" s="81" t="s">
        <v>308</v>
      </c>
      <c r="I19" s="103" t="s">
        <v>10</v>
      </c>
      <c r="IS19"/>
      <c r="IT19"/>
      <c r="IU19"/>
      <c r="IV19"/>
    </row>
    <row r="20" spans="1:256" s="100" customFormat="1" ht="16.5" customHeight="1">
      <c r="A20" s="97">
        <f>A19+1</f>
        <v>19</v>
      </c>
      <c r="B20" s="98" t="s">
        <v>31</v>
      </c>
      <c r="C20" s="99" t="s">
        <v>224</v>
      </c>
      <c r="D20" s="81" t="s">
        <v>309</v>
      </c>
      <c r="E20" s="81" t="s">
        <v>238</v>
      </c>
      <c r="F20" s="81" t="s">
        <v>310</v>
      </c>
      <c r="G20" s="81" t="s">
        <v>311</v>
      </c>
      <c r="H20" s="81" t="s">
        <v>312</v>
      </c>
      <c r="I20" s="103" t="s">
        <v>48</v>
      </c>
      <c r="IS20"/>
      <c r="IT20"/>
      <c r="IU20"/>
      <c r="IV20"/>
    </row>
  </sheetData>
  <printOptions/>
  <pageMargins left="0.7479166666666667" right="0.7479166666666667" top="2.1743055555555557" bottom="1.1493055555555556" header="0.9840277777777778" footer="0.9840277777777778"/>
  <pageSetup horizontalDpi="300" verticalDpi="300" orientation="landscape" paperSize="9" scale="75"/>
  <headerFooter alignWithMargins="0">
    <oddHeader>&amp;C&amp;"Times New Roman,Normal"&amp;12Participants du Challenge Interentreprises 2006 (3ème édition)</oddHeader>
    <oddFooter>&amp;L&amp;"Times New Roman,Normal"&amp;12 15/10/2006&amp;C&amp;"Times New Roman,Normal"&amp;12http://limipyco.free.fr&amp;R&amp;"Times New Roman,Normal"&amp;12Page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26"/>
  <sheetViews>
    <sheetView workbookViewId="0" topLeftCell="A1">
      <selection activeCell="E19" sqref="E19"/>
    </sheetView>
  </sheetViews>
  <sheetFormatPr defaultColWidth="11.421875" defaultRowHeight="12.75"/>
  <cols>
    <col min="1" max="1" width="1.421875" style="0" customWidth="1"/>
    <col min="2" max="2" width="11.421875" style="0" customWidth="1"/>
    <col min="3" max="4" width="8.7109375" style="0" customWidth="1"/>
    <col min="5" max="6" width="11.421875" style="0" customWidth="1"/>
    <col min="7" max="7" width="5.28125" style="14" customWidth="1"/>
    <col min="8" max="8" width="9.7109375" style="0" customWidth="1"/>
    <col min="9" max="9" width="10.421875" style="1" customWidth="1"/>
    <col min="10" max="10" width="9.8515625" style="1" customWidth="1"/>
    <col min="11" max="11" width="3.7109375" style="0" customWidth="1"/>
    <col min="12" max="12" width="8.7109375" style="1" customWidth="1"/>
    <col min="13" max="13" width="5.28125" style="14" customWidth="1"/>
    <col min="14" max="15" width="10.421875" style="1" customWidth="1"/>
    <col min="16" max="16" width="9.7109375" style="0" customWidth="1"/>
    <col min="17" max="17" width="3.7109375" style="0" customWidth="1"/>
    <col min="18" max="18" width="8.7109375" style="0" customWidth="1"/>
    <col min="19" max="19" width="5.28125" style="14" customWidth="1"/>
    <col min="20" max="20" width="10.421875" style="1" customWidth="1"/>
    <col min="21" max="21" width="10.140625" style="1" customWidth="1"/>
    <col min="22" max="22" width="9.421875" style="1" customWidth="1"/>
    <col min="23" max="23" width="3.7109375" style="0" customWidth="1"/>
    <col min="24" max="24" width="8.7109375" style="0" customWidth="1"/>
    <col min="25" max="25" width="5.28125" style="14" customWidth="1"/>
  </cols>
  <sheetData>
    <row r="1" spans="1:26" ht="12.75">
      <c r="A1">
        <v>1</v>
      </c>
      <c r="B1" s="104"/>
      <c r="C1" s="104"/>
      <c r="D1" s="105" t="s">
        <v>313</v>
      </c>
      <c r="E1" s="106" t="s">
        <v>314</v>
      </c>
      <c r="F1" s="106"/>
      <c r="G1" s="104"/>
      <c r="H1" s="106" t="s">
        <v>315</v>
      </c>
      <c r="I1" s="107"/>
      <c r="J1" s="107"/>
      <c r="K1" s="104"/>
      <c r="L1" s="107"/>
      <c r="M1" s="104"/>
      <c r="N1" s="106" t="s">
        <v>316</v>
      </c>
      <c r="O1" s="107"/>
      <c r="P1" s="106"/>
      <c r="Q1" s="104"/>
      <c r="R1" s="104"/>
      <c r="S1" s="104"/>
      <c r="T1" s="106" t="s">
        <v>317</v>
      </c>
      <c r="U1" s="106"/>
      <c r="V1" s="106"/>
      <c r="W1" s="104"/>
      <c r="X1" s="104"/>
      <c r="Y1" s="104"/>
      <c r="Z1" s="106" t="s">
        <v>318</v>
      </c>
    </row>
    <row r="2" spans="1:26" ht="12.75">
      <c r="A2">
        <v>2</v>
      </c>
      <c r="B2" s="108"/>
      <c r="C2" s="108" t="s">
        <v>319</v>
      </c>
      <c r="D2" s="74" t="s">
        <v>320</v>
      </c>
      <c r="E2" s="74" t="s">
        <v>321</v>
      </c>
      <c r="F2" s="74" t="s">
        <v>213</v>
      </c>
      <c r="G2" s="75" t="s">
        <v>208</v>
      </c>
      <c r="H2" s="74" t="s">
        <v>322</v>
      </c>
      <c r="I2" s="74" t="s">
        <v>323</v>
      </c>
      <c r="J2" s="74" t="s">
        <v>3</v>
      </c>
      <c r="K2" s="108" t="s">
        <v>214</v>
      </c>
      <c r="L2" s="74" t="s">
        <v>5</v>
      </c>
      <c r="M2" s="75" t="s">
        <v>208</v>
      </c>
      <c r="N2" s="74" t="s">
        <v>324</v>
      </c>
      <c r="O2" s="74" t="s">
        <v>325</v>
      </c>
      <c r="P2" s="74" t="s">
        <v>215</v>
      </c>
      <c r="Q2" s="108" t="s">
        <v>216</v>
      </c>
      <c r="R2" s="74" t="s">
        <v>5</v>
      </c>
      <c r="S2" s="75" t="s">
        <v>208</v>
      </c>
      <c r="T2" s="74" t="s">
        <v>326</v>
      </c>
      <c r="U2" s="74" t="s">
        <v>327</v>
      </c>
      <c r="V2" s="74" t="s">
        <v>217</v>
      </c>
      <c r="W2" s="108" t="s">
        <v>218</v>
      </c>
      <c r="X2" s="74" t="s">
        <v>5</v>
      </c>
      <c r="Y2" s="75" t="s">
        <v>208</v>
      </c>
      <c r="Z2" s="74"/>
    </row>
    <row r="3" spans="1:26" ht="12.75">
      <c r="A3">
        <v>3</v>
      </c>
      <c r="B3" s="108"/>
      <c r="C3" s="94"/>
      <c r="D3" s="74"/>
      <c r="E3" s="74"/>
      <c r="F3" s="74"/>
      <c r="G3" s="75"/>
      <c r="H3" s="74"/>
      <c r="I3" s="109"/>
      <c r="J3" s="109"/>
      <c r="K3" s="94"/>
      <c r="L3" s="109"/>
      <c r="M3" s="75"/>
      <c r="N3" s="109"/>
      <c r="O3" s="109"/>
      <c r="P3" s="74"/>
      <c r="Q3" s="94"/>
      <c r="R3" s="94"/>
      <c r="S3" s="75"/>
      <c r="T3" s="109"/>
      <c r="U3" s="109"/>
      <c r="V3" s="109"/>
      <c r="W3" s="94"/>
      <c r="X3" s="94"/>
      <c r="Y3" s="75"/>
      <c r="Z3" s="74"/>
    </row>
    <row r="4" spans="1:26" ht="12.75">
      <c r="A4">
        <v>4</v>
      </c>
      <c r="B4" s="108" t="s">
        <v>135</v>
      </c>
      <c r="C4" s="78" t="s">
        <v>48</v>
      </c>
      <c r="D4" s="109">
        <v>0.4263888888888889</v>
      </c>
      <c r="E4" s="109">
        <v>0.45045138888888886</v>
      </c>
      <c r="F4" s="109">
        <f>E4-D4</f>
        <v>0.024062499999999987</v>
      </c>
      <c r="G4" s="75">
        <v>11</v>
      </c>
      <c r="H4" s="109">
        <v>0.45045138888888886</v>
      </c>
      <c r="I4" s="109">
        <v>0.49149305555555556</v>
      </c>
      <c r="J4" s="109">
        <f>I4-H4</f>
        <v>0.0410416666666667</v>
      </c>
      <c r="K4" s="78" t="s">
        <v>221</v>
      </c>
      <c r="L4" s="109">
        <f>F4+J4</f>
        <v>0.06510416666666669</v>
      </c>
      <c r="M4" s="75"/>
      <c r="N4" s="109">
        <v>0.49149305555555556</v>
      </c>
      <c r="O4" s="109">
        <v>0.5243518518518518</v>
      </c>
      <c r="P4" s="109">
        <f>O4-N4</f>
        <v>0.03285879629629629</v>
      </c>
      <c r="Q4" s="78" t="s">
        <v>222</v>
      </c>
      <c r="R4" s="110">
        <f>L4+P4</f>
        <v>0.09796296296296297</v>
      </c>
      <c r="S4" s="75"/>
      <c r="T4" s="109">
        <v>0.5243518518518518</v>
      </c>
      <c r="U4" s="109">
        <v>0.5434606481481481</v>
      </c>
      <c r="V4" s="109">
        <f>U4-T4</f>
        <v>0.01910879629629625</v>
      </c>
      <c r="W4" s="78" t="s">
        <v>220</v>
      </c>
      <c r="X4" s="110">
        <f>R4+V4</f>
        <v>0.11707175925925922</v>
      </c>
      <c r="Y4" s="75"/>
      <c r="Z4" s="111">
        <v>1</v>
      </c>
    </row>
    <row r="5" spans="1:26" ht="12.75">
      <c r="A5">
        <v>5</v>
      </c>
      <c r="B5" s="108" t="s">
        <v>160</v>
      </c>
      <c r="C5" s="103" t="s">
        <v>16</v>
      </c>
      <c r="D5" s="109">
        <v>0.4263888888888889</v>
      </c>
      <c r="E5" s="109">
        <v>0.4594907407407407</v>
      </c>
      <c r="F5" s="109">
        <f>E5-D5</f>
        <v>0.03310185185185183</v>
      </c>
      <c r="G5" s="75">
        <v>15</v>
      </c>
      <c r="H5" s="109">
        <v>0.4594907407407407</v>
      </c>
      <c r="I5" s="109">
        <v>0.48787037037037034</v>
      </c>
      <c r="J5" s="109">
        <f>I5-H5</f>
        <v>0.028379629629629644</v>
      </c>
      <c r="K5" s="78" t="s">
        <v>220</v>
      </c>
      <c r="L5" s="109">
        <f>F5+J5</f>
        <v>0.06148148148148147</v>
      </c>
      <c r="M5" s="75"/>
      <c r="N5" s="109">
        <v>0.48787037037037034</v>
      </c>
      <c r="O5" s="109">
        <v>0.5248148148148147</v>
      </c>
      <c r="P5" s="109">
        <f>O5-N5</f>
        <v>0.03694444444444439</v>
      </c>
      <c r="Q5" s="78" t="s">
        <v>221</v>
      </c>
      <c r="R5" s="110">
        <f>L5+P5</f>
        <v>0.09842592592592586</v>
      </c>
      <c r="S5" s="75"/>
      <c r="T5" s="109">
        <v>0.5248148148148147</v>
      </c>
      <c r="U5" s="112" t="s">
        <v>328</v>
      </c>
      <c r="V5" s="112" t="s">
        <v>233</v>
      </c>
      <c r="W5" s="78" t="s">
        <v>222</v>
      </c>
      <c r="X5" s="112" t="s">
        <v>233</v>
      </c>
      <c r="Y5" s="112"/>
      <c r="Z5" s="111" t="s">
        <v>233</v>
      </c>
    </row>
    <row r="6" spans="1:26" ht="12.75">
      <c r="A6">
        <v>6</v>
      </c>
      <c r="B6" s="108"/>
      <c r="C6" s="103"/>
      <c r="D6" s="74"/>
      <c r="E6" s="74"/>
      <c r="F6" s="74"/>
      <c r="G6" s="75"/>
      <c r="H6" s="74"/>
      <c r="I6" s="109"/>
      <c r="J6" s="109"/>
      <c r="K6" s="78"/>
      <c r="L6" s="109"/>
      <c r="M6" s="75"/>
      <c r="N6" s="109"/>
      <c r="O6" s="109"/>
      <c r="P6" s="74"/>
      <c r="Q6" s="78"/>
      <c r="R6" s="78"/>
      <c r="S6" s="75"/>
      <c r="T6" s="109"/>
      <c r="U6" s="109"/>
      <c r="V6" s="109"/>
      <c r="W6" s="78"/>
      <c r="X6" s="78"/>
      <c r="Y6" s="75"/>
      <c r="Z6" s="113"/>
    </row>
    <row r="7" spans="1:26" ht="12.75">
      <c r="A7">
        <v>7</v>
      </c>
      <c r="B7" s="108" t="s">
        <v>93</v>
      </c>
      <c r="C7" s="103" t="s">
        <v>22</v>
      </c>
      <c r="D7" s="109">
        <v>0.4263888888888889</v>
      </c>
      <c r="E7" s="109">
        <v>0.4477662037037037</v>
      </c>
      <c r="F7" s="109">
        <f>E7-D7</f>
        <v>0.021377314814814807</v>
      </c>
      <c r="G7" s="75">
        <v>10</v>
      </c>
      <c r="H7" s="109">
        <v>0.4477662037037037</v>
      </c>
      <c r="I7" s="109">
        <v>0.5378356481481481</v>
      </c>
      <c r="J7" s="109">
        <f>I7-H7</f>
        <v>0.09006944444444442</v>
      </c>
      <c r="K7" s="78" t="s">
        <v>221</v>
      </c>
      <c r="L7" s="109">
        <f>F7+J7</f>
        <v>0.11144675925925923</v>
      </c>
      <c r="M7" s="75"/>
      <c r="N7" s="109">
        <v>0.5298611111111111</v>
      </c>
      <c r="O7" s="109">
        <v>0.5499537037037037</v>
      </c>
      <c r="P7" s="109">
        <f>O7-N7</f>
        <v>0.02009259259259255</v>
      </c>
      <c r="Q7" s="78" t="s">
        <v>220</v>
      </c>
      <c r="R7" s="110">
        <f>L7+P7</f>
        <v>0.13153935185185178</v>
      </c>
      <c r="S7" s="75"/>
      <c r="T7" s="109">
        <v>0.5298611111111111</v>
      </c>
      <c r="U7" s="109">
        <v>0.5801851851851851</v>
      </c>
      <c r="V7" s="112" t="s">
        <v>236</v>
      </c>
      <c r="W7" s="78" t="s">
        <v>222</v>
      </c>
      <c r="X7" s="112" t="s">
        <v>236</v>
      </c>
      <c r="Y7" s="112"/>
      <c r="Z7" s="111" t="s">
        <v>236</v>
      </c>
    </row>
    <row r="8" spans="1:26" ht="12.75">
      <c r="A8">
        <v>8</v>
      </c>
      <c r="B8" s="108" t="s">
        <v>21</v>
      </c>
      <c r="C8" s="103" t="s">
        <v>37</v>
      </c>
      <c r="D8" s="109">
        <v>0.4263888888888889</v>
      </c>
      <c r="E8" s="109">
        <v>0.4432291666666666</v>
      </c>
      <c r="F8" s="109">
        <f>E8-D8</f>
        <v>0.016840277777777746</v>
      </c>
      <c r="G8" s="75">
        <v>6</v>
      </c>
      <c r="H8" s="109">
        <v>0.4432291666666666</v>
      </c>
      <c r="I8" s="109">
        <v>0.48398148148148146</v>
      </c>
      <c r="J8" s="109">
        <f>I8-H8</f>
        <v>0.04075231481481484</v>
      </c>
      <c r="K8" s="78" t="s">
        <v>222</v>
      </c>
      <c r="L8" s="109">
        <f>F8+J8</f>
        <v>0.057592592592592584</v>
      </c>
      <c r="M8" s="75"/>
      <c r="N8" s="109">
        <v>0.48398148148148146</v>
      </c>
      <c r="O8" s="109">
        <v>0.5116550925925926</v>
      </c>
      <c r="P8" s="109">
        <f>O8-N8</f>
        <v>0.027673611111111107</v>
      </c>
      <c r="Q8" s="78" t="s">
        <v>221</v>
      </c>
      <c r="R8" s="110">
        <f>L8+P8</f>
        <v>0.08526620370370369</v>
      </c>
      <c r="S8" s="75"/>
      <c r="T8" s="109">
        <v>0.5116550925925926</v>
      </c>
      <c r="U8" s="109">
        <v>0.5427199074074074</v>
      </c>
      <c r="V8" s="109">
        <f>U8-T8</f>
        <v>0.031064814814814823</v>
      </c>
      <c r="W8" s="78" t="s">
        <v>220</v>
      </c>
      <c r="X8" s="110">
        <f>R8+V8</f>
        <v>0.11633101851851851</v>
      </c>
      <c r="Y8" s="75"/>
      <c r="Z8" s="111">
        <v>6</v>
      </c>
    </row>
    <row r="9" spans="1:26" ht="12.75">
      <c r="A9">
        <v>9</v>
      </c>
      <c r="B9" s="108" t="s">
        <v>88</v>
      </c>
      <c r="C9" s="103" t="s">
        <v>10</v>
      </c>
      <c r="D9" s="109">
        <v>0.4263888888888889</v>
      </c>
      <c r="E9" s="109">
        <v>0.44709490740740737</v>
      </c>
      <c r="F9" s="109">
        <f>E9-D9</f>
        <v>0.0207060185185185</v>
      </c>
      <c r="G9" s="75">
        <v>9</v>
      </c>
      <c r="H9" s="109">
        <v>0.44709490740740737</v>
      </c>
      <c r="I9" s="109">
        <v>0.46844907407407405</v>
      </c>
      <c r="J9" s="109">
        <f>I9-H9</f>
        <v>0.021354166666666674</v>
      </c>
      <c r="K9" s="78" t="s">
        <v>220</v>
      </c>
      <c r="L9" s="109">
        <f>F9+J9</f>
        <v>0.04206018518518517</v>
      </c>
      <c r="M9" s="75"/>
      <c r="N9" s="109">
        <v>0.46844907407407405</v>
      </c>
      <c r="O9" s="109">
        <v>0.502974537037037</v>
      </c>
      <c r="P9" s="109">
        <f>O9-N9</f>
        <v>0.03452546296296294</v>
      </c>
      <c r="Q9" s="78" t="s">
        <v>222</v>
      </c>
      <c r="R9" s="110">
        <f>L9+P9</f>
        <v>0.07658564814814811</v>
      </c>
      <c r="S9" s="75"/>
      <c r="T9" s="109">
        <v>0.502974537037037</v>
      </c>
      <c r="U9" s="109">
        <v>0.5482523148148147</v>
      </c>
      <c r="V9" s="109">
        <f>U9-T9</f>
        <v>0.04527777777777775</v>
      </c>
      <c r="W9" s="78" t="s">
        <v>221</v>
      </c>
      <c r="X9" s="110">
        <f>R9+V9</f>
        <v>0.12186342592592586</v>
      </c>
      <c r="Y9" s="75"/>
      <c r="Z9" s="111">
        <v>7</v>
      </c>
    </row>
    <row r="10" spans="1:26" ht="12.75">
      <c r="A10">
        <v>10</v>
      </c>
      <c r="B10" s="108" t="s">
        <v>42</v>
      </c>
      <c r="C10" s="103" t="s">
        <v>48</v>
      </c>
      <c r="D10" s="109">
        <v>0.4375</v>
      </c>
      <c r="E10" s="112" t="s">
        <v>236</v>
      </c>
      <c r="F10" s="112" t="s">
        <v>233</v>
      </c>
      <c r="G10" s="75">
        <v>18</v>
      </c>
      <c r="H10" s="112"/>
      <c r="I10" s="114"/>
      <c r="J10" s="109"/>
      <c r="K10" s="78" t="s">
        <v>221</v>
      </c>
      <c r="L10" s="109"/>
      <c r="M10" s="75"/>
      <c r="N10" s="114"/>
      <c r="O10" s="109"/>
      <c r="P10" s="74"/>
      <c r="Q10" s="78" t="s">
        <v>222</v>
      </c>
      <c r="R10" s="78"/>
      <c r="S10" s="75"/>
      <c r="T10" s="109"/>
      <c r="U10" s="109"/>
      <c r="V10" s="109"/>
      <c r="W10" s="78" t="s">
        <v>220</v>
      </c>
      <c r="X10" s="112" t="s">
        <v>233</v>
      </c>
      <c r="Y10" s="75"/>
      <c r="Z10" s="113" t="s">
        <v>329</v>
      </c>
    </row>
    <row r="11" spans="1:26" ht="12.75">
      <c r="A11">
        <v>11</v>
      </c>
      <c r="B11" s="108" t="s">
        <v>83</v>
      </c>
      <c r="C11" s="103" t="s">
        <v>129</v>
      </c>
      <c r="D11" s="109">
        <v>0.4263888888888889</v>
      </c>
      <c r="E11" s="109">
        <v>0.44589120370370366</v>
      </c>
      <c r="F11" s="109">
        <f>E11-D11</f>
        <v>0.019502314814814792</v>
      </c>
      <c r="G11" s="75">
        <v>8</v>
      </c>
      <c r="H11" s="109">
        <v>0.44589120370370366</v>
      </c>
      <c r="I11" s="109">
        <v>0.47540509259259256</v>
      </c>
      <c r="J11" s="109">
        <f>I11-H11</f>
        <v>0.029513888888888895</v>
      </c>
      <c r="K11" s="78" t="s">
        <v>222</v>
      </c>
      <c r="L11" s="109">
        <f>F11+J11</f>
        <v>0.04901620370370369</v>
      </c>
      <c r="M11" s="75"/>
      <c r="N11" s="109">
        <v>0.47540509259259256</v>
      </c>
      <c r="O11" s="109">
        <v>0.4921759259259259</v>
      </c>
      <c r="P11" s="109">
        <f>O11-N11</f>
        <v>0.016770833333333346</v>
      </c>
      <c r="Q11" s="78" t="s">
        <v>220</v>
      </c>
      <c r="R11" s="110">
        <f>L11+P11</f>
        <v>0.06578703703703703</v>
      </c>
      <c r="S11" s="75"/>
      <c r="T11" s="109">
        <v>0.4921759259259259</v>
      </c>
      <c r="U11" s="109">
        <v>0.5324421296296296</v>
      </c>
      <c r="V11" s="109">
        <f>U11-T11</f>
        <v>0.04026620370370365</v>
      </c>
      <c r="W11" s="78" t="s">
        <v>221</v>
      </c>
      <c r="X11" s="110">
        <f>R11+V11</f>
        <v>0.10605324074074068</v>
      </c>
      <c r="Y11" s="75"/>
      <c r="Z11" s="111">
        <v>5</v>
      </c>
    </row>
    <row r="12" spans="1:26" ht="12.75">
      <c r="A12">
        <v>12</v>
      </c>
      <c r="B12" s="108" t="s">
        <v>145</v>
      </c>
      <c r="C12" s="103" t="s">
        <v>16</v>
      </c>
      <c r="D12" s="109">
        <v>0.4263888888888889</v>
      </c>
      <c r="E12" s="109">
        <v>0.4414814814814815</v>
      </c>
      <c r="F12" s="109">
        <f>E12-D12</f>
        <v>0.015092592592592602</v>
      </c>
      <c r="G12" s="75">
        <v>1</v>
      </c>
      <c r="H12" s="109">
        <v>0.4414814814814815</v>
      </c>
      <c r="I12" s="109">
        <v>0.46876157407407404</v>
      </c>
      <c r="J12" s="109">
        <f>I12-H12</f>
        <v>0.027280092592592564</v>
      </c>
      <c r="K12" s="78" t="s">
        <v>220</v>
      </c>
      <c r="L12" s="109">
        <f>F12+J12</f>
        <v>0.042372685185185166</v>
      </c>
      <c r="M12" s="75"/>
      <c r="N12" s="109">
        <v>0.46876157407407404</v>
      </c>
      <c r="O12" s="109">
        <v>0.49446759259259254</v>
      </c>
      <c r="P12" s="109">
        <f>O12-N12</f>
        <v>0.025706018518518503</v>
      </c>
      <c r="Q12" s="78" t="s">
        <v>221</v>
      </c>
      <c r="R12" s="110">
        <f>L12+P12</f>
        <v>0.06807870370370367</v>
      </c>
      <c r="S12" s="75"/>
      <c r="T12" s="109">
        <v>0.49446759259259254</v>
      </c>
      <c r="U12" s="109">
        <v>0.5119444444444444</v>
      </c>
      <c r="V12" s="109">
        <f>U12-T12</f>
        <v>0.017476851851851882</v>
      </c>
      <c r="W12" s="78" t="s">
        <v>222</v>
      </c>
      <c r="X12" s="110">
        <f>R12+V12</f>
        <v>0.08555555555555555</v>
      </c>
      <c r="Y12" s="75"/>
      <c r="Z12" s="111">
        <v>1</v>
      </c>
    </row>
    <row r="13" spans="1:26" ht="12.75">
      <c r="A13">
        <v>13</v>
      </c>
      <c r="B13" s="108" t="s">
        <v>15</v>
      </c>
      <c r="C13" s="103" t="s">
        <v>22</v>
      </c>
      <c r="D13" s="109">
        <v>0.4263888888888889</v>
      </c>
      <c r="E13" s="109">
        <v>0.4425810185185185</v>
      </c>
      <c r="F13" s="109">
        <f>E13-D13</f>
        <v>0.016192129629629626</v>
      </c>
      <c r="G13" s="75">
        <v>4</v>
      </c>
      <c r="H13" s="109">
        <v>0.4425810185185185</v>
      </c>
      <c r="I13" s="109">
        <v>0.5038310185185185</v>
      </c>
      <c r="J13" s="109">
        <f>I13-H13</f>
        <v>0.06125000000000003</v>
      </c>
      <c r="K13" s="78" t="s">
        <v>221</v>
      </c>
      <c r="L13" s="109">
        <f>F13+J13</f>
        <v>0.07744212962962965</v>
      </c>
      <c r="M13" s="75"/>
      <c r="N13" s="109">
        <v>0.5038310185185185</v>
      </c>
      <c r="O13" s="109">
        <v>0.5189467592592593</v>
      </c>
      <c r="P13" s="109">
        <f>O13-N13</f>
        <v>0.015115740740740735</v>
      </c>
      <c r="Q13" s="78" t="s">
        <v>220</v>
      </c>
      <c r="R13" s="110">
        <f>L13+P13</f>
        <v>0.09255787037037039</v>
      </c>
      <c r="S13" s="75"/>
      <c r="T13" s="109">
        <v>0.5189467592592593</v>
      </c>
      <c r="U13" s="109">
        <v>0.5510763888888889</v>
      </c>
      <c r="V13" s="109">
        <f>U13-T13</f>
        <v>0.03212962962962962</v>
      </c>
      <c r="W13" s="78" t="s">
        <v>222</v>
      </c>
      <c r="X13" s="110">
        <f>R13+V13</f>
        <v>0.1246875</v>
      </c>
      <c r="Y13" s="75"/>
      <c r="Z13" s="111">
        <v>8</v>
      </c>
    </row>
    <row r="14" spans="1:26" ht="12.75">
      <c r="A14">
        <v>14</v>
      </c>
      <c r="B14" s="108" t="s">
        <v>78</v>
      </c>
      <c r="C14" s="103" t="s">
        <v>37</v>
      </c>
      <c r="D14" s="109">
        <v>0.4263888888888889</v>
      </c>
      <c r="E14" s="109">
        <v>0.4418287037037037</v>
      </c>
      <c r="F14" s="109">
        <f>E14-D14</f>
        <v>0.015439814814814823</v>
      </c>
      <c r="G14" s="75">
        <v>2</v>
      </c>
      <c r="H14" s="109">
        <v>0.4418287037037037</v>
      </c>
      <c r="I14" s="109">
        <v>0.46540509259259255</v>
      </c>
      <c r="J14" s="109">
        <f>I14-H14</f>
        <v>0.023576388888888855</v>
      </c>
      <c r="K14" s="78" t="s">
        <v>222</v>
      </c>
      <c r="L14" s="109">
        <f>F14+J14</f>
        <v>0.03901620370370368</v>
      </c>
      <c r="M14" s="75"/>
      <c r="N14" s="109">
        <v>0.46540509259259255</v>
      </c>
      <c r="O14" s="109">
        <v>0.5052430555555555</v>
      </c>
      <c r="P14" s="109">
        <f>O14-N14</f>
        <v>0.039837962962962936</v>
      </c>
      <c r="Q14" s="78" t="s">
        <v>221</v>
      </c>
      <c r="R14" s="110">
        <f>L14+P14</f>
        <v>0.07885416666666661</v>
      </c>
      <c r="S14" s="75"/>
      <c r="T14" s="109">
        <v>0.5052430555555555</v>
      </c>
      <c r="U14" s="109">
        <v>0.5240856481481482</v>
      </c>
      <c r="V14" s="109">
        <f>U14-T14</f>
        <v>0.01884259259259269</v>
      </c>
      <c r="W14" s="78" t="s">
        <v>220</v>
      </c>
      <c r="X14" s="110">
        <f>R14+V14</f>
        <v>0.0976967592592593</v>
      </c>
      <c r="Y14" s="75"/>
      <c r="Z14" s="111">
        <v>2</v>
      </c>
    </row>
    <row r="15" spans="1:26" ht="12.75">
      <c r="A15">
        <v>15</v>
      </c>
      <c r="B15" s="108" t="s">
        <v>36</v>
      </c>
      <c r="C15" s="103" t="s">
        <v>10</v>
      </c>
      <c r="D15" s="109">
        <v>0.4263888888888889</v>
      </c>
      <c r="E15" s="109">
        <v>0.442662037037037</v>
      </c>
      <c r="F15" s="109">
        <f>E15-D15</f>
        <v>0.01627314814814812</v>
      </c>
      <c r="G15" s="75">
        <v>5</v>
      </c>
      <c r="H15" s="109">
        <v>0.442662037037037</v>
      </c>
      <c r="I15" s="109">
        <v>0.4666550925925926</v>
      </c>
      <c r="J15" s="109">
        <f>I15-H15</f>
        <v>0.023993055555555587</v>
      </c>
      <c r="K15" s="78" t="s">
        <v>220</v>
      </c>
      <c r="L15" s="109">
        <f>F15+J15</f>
        <v>0.04026620370370371</v>
      </c>
      <c r="M15" s="75"/>
      <c r="N15" s="109">
        <v>0.4666550925925926</v>
      </c>
      <c r="O15" s="109">
        <v>0.49211805555555554</v>
      </c>
      <c r="P15" s="109">
        <f>O15-N15</f>
        <v>0.025462962962962965</v>
      </c>
      <c r="Q15" s="78" t="s">
        <v>222</v>
      </c>
      <c r="R15" s="110">
        <f>L15+P15</f>
        <v>0.06572916666666667</v>
      </c>
      <c r="S15" s="75"/>
      <c r="T15" s="109">
        <v>0.49211805555555554</v>
      </c>
      <c r="U15" s="109">
        <v>0.5317824074074073</v>
      </c>
      <c r="V15" s="109">
        <f>U15-T15</f>
        <v>0.0396643518518518</v>
      </c>
      <c r="W15" s="78" t="s">
        <v>221</v>
      </c>
      <c r="X15" s="110">
        <f>R15+V15</f>
        <v>0.10539351851851847</v>
      </c>
      <c r="Y15" s="75"/>
      <c r="Z15" s="111">
        <v>4</v>
      </c>
    </row>
    <row r="16" spans="1:26" ht="12.75">
      <c r="A16">
        <v>16</v>
      </c>
      <c r="B16" s="108" t="s">
        <v>31</v>
      </c>
      <c r="C16" s="103" t="s">
        <v>48</v>
      </c>
      <c r="D16" s="109">
        <v>0.4263888888888889</v>
      </c>
      <c r="E16" s="109">
        <v>0.4543171296296296</v>
      </c>
      <c r="F16" s="109">
        <f>E16-D16</f>
        <v>0.02792824074074074</v>
      </c>
      <c r="G16" s="75">
        <v>13</v>
      </c>
      <c r="H16" s="109">
        <v>0.4543171296296296</v>
      </c>
      <c r="I16" s="109">
        <v>0.5086342592592592</v>
      </c>
      <c r="J16" s="114" t="s">
        <v>236</v>
      </c>
      <c r="K16" s="78" t="s">
        <v>221</v>
      </c>
      <c r="L16" s="112" t="s">
        <v>233</v>
      </c>
      <c r="M16" s="75"/>
      <c r="N16" s="109">
        <v>0.5086342592592592</v>
      </c>
      <c r="O16" s="114">
        <v>0.5506481481481481</v>
      </c>
      <c r="P16" s="109">
        <f>O16-N16</f>
        <v>0.042013888888888906</v>
      </c>
      <c r="Q16" s="78" t="s">
        <v>222</v>
      </c>
      <c r="R16" s="110">
        <f>L16+P16</f>
        <v>0.042013888888888906</v>
      </c>
      <c r="S16" s="75"/>
      <c r="T16" s="109">
        <v>0.5298611111111111</v>
      </c>
      <c r="U16" s="114">
        <v>0.5553356481481482</v>
      </c>
      <c r="V16" s="109">
        <f>U16-T16</f>
        <v>0.02547453703703706</v>
      </c>
      <c r="W16" s="78" t="s">
        <v>220</v>
      </c>
      <c r="X16" s="110">
        <f>R16+V16</f>
        <v>0.06748842592592597</v>
      </c>
      <c r="Y16" s="75"/>
      <c r="Z16" s="111" t="s">
        <v>236</v>
      </c>
    </row>
    <row r="17" spans="1:26" ht="12.75">
      <c r="A17">
        <v>18</v>
      </c>
      <c r="B17" s="108"/>
      <c r="C17" s="103"/>
      <c r="D17" s="74"/>
      <c r="E17" s="74"/>
      <c r="F17" s="74"/>
      <c r="G17" s="75"/>
      <c r="H17" s="74"/>
      <c r="I17" s="109"/>
      <c r="J17" s="109"/>
      <c r="K17" s="78"/>
      <c r="L17" s="109"/>
      <c r="M17" s="75"/>
      <c r="N17" s="109"/>
      <c r="O17" s="109"/>
      <c r="P17" s="74"/>
      <c r="Q17" s="78"/>
      <c r="R17" s="78"/>
      <c r="S17" s="75"/>
      <c r="T17" s="109"/>
      <c r="U17" s="109"/>
      <c r="V17" s="109"/>
      <c r="W17" s="78"/>
      <c r="X17" s="78"/>
      <c r="Y17" s="75"/>
      <c r="Z17" s="113"/>
    </row>
    <row r="18" spans="1:26" ht="12.75">
      <c r="A18">
        <v>19</v>
      </c>
      <c r="B18" s="108" t="s">
        <v>170</v>
      </c>
      <c r="C18" s="103" t="s">
        <v>129</v>
      </c>
      <c r="D18" s="109">
        <v>0.4263888888888889</v>
      </c>
      <c r="E18" s="109">
        <v>0.4509606481481481</v>
      </c>
      <c r="F18" s="109">
        <f>E18-D18</f>
        <v>0.02457175925925925</v>
      </c>
      <c r="G18" s="75">
        <v>12</v>
      </c>
      <c r="H18" s="109">
        <v>0.4509606481481481</v>
      </c>
      <c r="I18" s="109">
        <v>0.5099537037037036</v>
      </c>
      <c r="J18" s="109">
        <f>I18-H18</f>
        <v>0.05899305555555551</v>
      </c>
      <c r="K18" s="78" t="s">
        <v>222</v>
      </c>
      <c r="L18" s="109">
        <f>F18+J18</f>
        <v>0.08356481481481476</v>
      </c>
      <c r="M18" s="75"/>
      <c r="N18" s="109">
        <v>0.5099537037037036</v>
      </c>
      <c r="O18" s="109">
        <v>0.5423842592592593</v>
      </c>
      <c r="P18" s="109">
        <f>O18-N18</f>
        <v>0.03243055555555563</v>
      </c>
      <c r="Q18" s="78" t="s">
        <v>220</v>
      </c>
      <c r="R18" s="110">
        <f>L18+P18</f>
        <v>0.11599537037037039</v>
      </c>
      <c r="S18" s="75"/>
      <c r="T18" s="109">
        <v>0.5298611111111111</v>
      </c>
      <c r="U18" s="112" t="s">
        <v>236</v>
      </c>
      <c r="V18" s="112" t="s">
        <v>236</v>
      </c>
      <c r="W18" s="78" t="s">
        <v>221</v>
      </c>
      <c r="X18" s="112" t="s">
        <v>236</v>
      </c>
      <c r="Y18" s="75"/>
      <c r="Z18" s="111" t="s">
        <v>236</v>
      </c>
    </row>
    <row r="19" spans="1:26" ht="12.75">
      <c r="A19">
        <v>20</v>
      </c>
      <c r="B19" s="108" t="s">
        <v>118</v>
      </c>
      <c r="C19" s="103" t="s">
        <v>22</v>
      </c>
      <c r="D19" s="109">
        <v>0.4263888888888889</v>
      </c>
      <c r="E19" s="109">
        <v>0.4575462962962963</v>
      </c>
      <c r="F19" s="109">
        <f>E19-D19</f>
        <v>0.03115740740740741</v>
      </c>
      <c r="G19" s="75">
        <v>14</v>
      </c>
      <c r="H19" s="109">
        <v>0.4575462962962963</v>
      </c>
      <c r="I19" s="109">
        <v>0.5116666666666666</v>
      </c>
      <c r="J19" s="109">
        <f>I19-H19</f>
        <v>0.05412037037037032</v>
      </c>
      <c r="K19" s="78" t="s">
        <v>221</v>
      </c>
      <c r="L19" s="109">
        <f>F19+J19</f>
        <v>0.08527777777777773</v>
      </c>
      <c r="M19" s="75"/>
      <c r="N19" s="109">
        <v>0.5116666666666666</v>
      </c>
      <c r="O19" s="109">
        <v>0.5508680555555555</v>
      </c>
      <c r="P19" s="109">
        <f>O19-N19</f>
        <v>0.03920138888888891</v>
      </c>
      <c r="Q19" s="78" t="s">
        <v>220</v>
      </c>
      <c r="R19" s="110">
        <f>L19+P19</f>
        <v>0.12447916666666664</v>
      </c>
      <c r="S19" s="75"/>
      <c r="T19" s="109">
        <v>0.5298611111111111</v>
      </c>
      <c r="U19" s="109">
        <v>0.5848726851851852</v>
      </c>
      <c r="V19" s="109">
        <f>U19-T19</f>
        <v>0.05501157407407409</v>
      </c>
      <c r="W19" s="78" t="s">
        <v>222</v>
      </c>
      <c r="X19" s="110">
        <f>R19+V19</f>
        <v>0.17949074074074073</v>
      </c>
      <c r="Y19" s="75"/>
      <c r="Z19" s="111">
        <v>2</v>
      </c>
    </row>
    <row r="20" spans="1:26" ht="12.75">
      <c r="A20">
        <v>21</v>
      </c>
      <c r="B20" s="108" t="s">
        <v>185</v>
      </c>
      <c r="C20" s="103" t="s">
        <v>37</v>
      </c>
      <c r="D20" s="109">
        <v>0.4263888888888889</v>
      </c>
      <c r="E20" s="109">
        <v>0.4424652777777778</v>
      </c>
      <c r="F20" s="109">
        <f>E20-D20</f>
        <v>0.016076388888888904</v>
      </c>
      <c r="G20" s="75">
        <v>3</v>
      </c>
      <c r="H20" s="109">
        <v>0.4424652777777778</v>
      </c>
      <c r="I20" s="109">
        <v>0.4615046296296296</v>
      </c>
      <c r="J20" s="109">
        <f>I20-H20</f>
        <v>0.01903935185185185</v>
      </c>
      <c r="K20" s="78" t="s">
        <v>222</v>
      </c>
      <c r="L20" s="109">
        <f>F20+J20</f>
        <v>0.03511574074074075</v>
      </c>
      <c r="M20" s="75"/>
      <c r="N20" s="109">
        <v>0.4615046296296296</v>
      </c>
      <c r="O20" s="109">
        <v>0.4967013888888889</v>
      </c>
      <c r="P20" s="109">
        <f>O20-N20</f>
        <v>0.03519675925925925</v>
      </c>
      <c r="Q20" s="78" t="s">
        <v>221</v>
      </c>
      <c r="R20" s="110">
        <f>L20+P20</f>
        <v>0.0703125</v>
      </c>
      <c r="S20" s="75"/>
      <c r="T20" s="109">
        <v>0.4967013888888889</v>
      </c>
      <c r="U20" s="109">
        <v>0.5378935185185185</v>
      </c>
      <c r="V20" s="109">
        <f>U20-T20</f>
        <v>0.04119212962962965</v>
      </c>
      <c r="W20" s="78" t="s">
        <v>220</v>
      </c>
      <c r="X20" s="110">
        <f>R20+V20</f>
        <v>0.11150462962962965</v>
      </c>
      <c r="Y20" s="75"/>
      <c r="Z20" s="111">
        <v>1</v>
      </c>
    </row>
    <row r="21" spans="1:26" ht="12.75">
      <c r="A21">
        <v>22</v>
      </c>
      <c r="B21" s="108" t="s">
        <v>108</v>
      </c>
      <c r="C21" s="103" t="s">
        <v>10</v>
      </c>
      <c r="D21" s="109">
        <v>0.4263888888888889</v>
      </c>
      <c r="E21" s="109">
        <v>0.4703819444444444</v>
      </c>
      <c r="F21" s="109">
        <f>E21-D21</f>
        <v>0.04399305555555555</v>
      </c>
      <c r="G21" s="75">
        <v>17</v>
      </c>
      <c r="H21" s="109">
        <v>0.4703819444444444</v>
      </c>
      <c r="I21" s="109">
        <v>0.5619212962962963</v>
      </c>
      <c r="J21" s="109">
        <f>I21-H21</f>
        <v>0.09153935185185186</v>
      </c>
      <c r="K21" s="78" t="s">
        <v>220</v>
      </c>
      <c r="L21" s="109">
        <f>F21+J21</f>
        <v>0.1355324074074074</v>
      </c>
      <c r="M21" s="75"/>
      <c r="N21" s="109">
        <v>0.5298611111111111</v>
      </c>
      <c r="O21" s="109">
        <v>0.5607523148148148</v>
      </c>
      <c r="P21" s="109">
        <f>O21-N21</f>
        <v>0.030891203703703685</v>
      </c>
      <c r="Q21" s="78" t="s">
        <v>222</v>
      </c>
      <c r="R21" s="110">
        <f>L21+P21</f>
        <v>0.1664236111111111</v>
      </c>
      <c r="S21" s="75"/>
      <c r="T21" s="109">
        <v>0.5298611111111111</v>
      </c>
      <c r="U21" s="109">
        <v>0.5678935185185184</v>
      </c>
      <c r="V21" s="109">
        <f>U21-T21</f>
        <v>0.03803240740740732</v>
      </c>
      <c r="W21" s="78" t="s">
        <v>221</v>
      </c>
      <c r="X21" s="110">
        <f>R21+V21</f>
        <v>0.2044560185185184</v>
      </c>
      <c r="Y21" s="75"/>
      <c r="Z21" s="111">
        <v>3</v>
      </c>
    </row>
    <row r="22" spans="1:26" ht="12.75">
      <c r="A22">
        <v>23</v>
      </c>
      <c r="B22" s="108" t="s">
        <v>63</v>
      </c>
      <c r="C22" s="103" t="s">
        <v>48</v>
      </c>
      <c r="D22" s="109">
        <v>0.4263888888888889</v>
      </c>
      <c r="E22" s="112" t="s">
        <v>233</v>
      </c>
      <c r="F22" s="112" t="s">
        <v>233</v>
      </c>
      <c r="G22" s="75">
        <v>18</v>
      </c>
      <c r="H22" s="112"/>
      <c r="I22" s="112"/>
      <c r="J22" s="109"/>
      <c r="K22" s="78" t="s">
        <v>221</v>
      </c>
      <c r="L22" s="109"/>
      <c r="M22" s="75"/>
      <c r="N22" s="112"/>
      <c r="O22" s="109"/>
      <c r="P22" s="74"/>
      <c r="Q22" s="78" t="s">
        <v>222</v>
      </c>
      <c r="R22" s="78"/>
      <c r="S22" s="75"/>
      <c r="T22" s="109"/>
      <c r="U22" s="109"/>
      <c r="V22" s="109"/>
      <c r="W22" s="78" t="s">
        <v>220</v>
      </c>
      <c r="X22" s="112" t="s">
        <v>233</v>
      </c>
      <c r="Y22" s="75"/>
      <c r="Z22" s="113" t="s">
        <v>329</v>
      </c>
    </row>
    <row r="23" spans="1:26" ht="12.75">
      <c r="A23">
        <v>24</v>
      </c>
      <c r="B23" s="108" t="s">
        <v>47</v>
      </c>
      <c r="C23" s="103" t="s">
        <v>129</v>
      </c>
      <c r="D23" s="109">
        <v>0.4263888888888889</v>
      </c>
      <c r="E23" s="109">
        <v>0.4615046296296296</v>
      </c>
      <c r="F23" s="109">
        <f>E23-D23</f>
        <v>0.03511574074074075</v>
      </c>
      <c r="G23" s="75">
        <v>16</v>
      </c>
      <c r="H23" s="109">
        <v>0.4615046296296296</v>
      </c>
      <c r="I23" s="109">
        <v>0.5153240740740741</v>
      </c>
      <c r="J23" s="109">
        <f>I23-H23</f>
        <v>0.053819444444444475</v>
      </c>
      <c r="K23" s="78" t="s">
        <v>222</v>
      </c>
      <c r="L23" s="109">
        <f>F23+J23</f>
        <v>0.08893518518518523</v>
      </c>
      <c r="M23" s="75"/>
      <c r="N23" s="109">
        <v>0.5153240740740741</v>
      </c>
      <c r="O23" s="109">
        <v>0.548125</v>
      </c>
      <c r="P23" s="109">
        <f>O23-N23</f>
        <v>0.03280092592592587</v>
      </c>
      <c r="Q23" s="78" t="s">
        <v>220</v>
      </c>
      <c r="R23" s="110">
        <f>L23+P23</f>
        <v>0.1217361111111111</v>
      </c>
      <c r="S23" s="75"/>
      <c r="T23" s="114" t="s">
        <v>330</v>
      </c>
      <c r="U23" s="112" t="s">
        <v>233</v>
      </c>
      <c r="V23" s="112" t="s">
        <v>233</v>
      </c>
      <c r="W23" s="78" t="s">
        <v>221</v>
      </c>
      <c r="X23" s="112" t="s">
        <v>233</v>
      </c>
      <c r="Y23" s="75"/>
      <c r="Z23" s="113" t="s">
        <v>329</v>
      </c>
    </row>
    <row r="24" spans="1:26" ht="12.75">
      <c r="A24">
        <v>17</v>
      </c>
      <c r="B24" s="108" t="s">
        <v>9</v>
      </c>
      <c r="C24" s="103" t="s">
        <v>129</v>
      </c>
      <c r="D24" s="109">
        <v>0.4263888888888889</v>
      </c>
      <c r="E24" s="109">
        <v>0.445625</v>
      </c>
      <c r="F24" s="109">
        <f>E24-D24</f>
        <v>0.01923611111111112</v>
      </c>
      <c r="G24" s="75">
        <v>7</v>
      </c>
      <c r="H24" s="109">
        <v>0.445625</v>
      </c>
      <c r="I24" s="109">
        <v>0.47563657407407406</v>
      </c>
      <c r="J24" s="109">
        <f>I24-H24</f>
        <v>0.030011574074074066</v>
      </c>
      <c r="K24" s="78" t="s">
        <v>222</v>
      </c>
      <c r="L24" s="109">
        <f>F24+J24</f>
        <v>0.049247685185185186</v>
      </c>
      <c r="M24" s="75"/>
      <c r="N24" s="109">
        <v>0.47563657407407406</v>
      </c>
      <c r="O24" s="109">
        <v>0.49449074074074073</v>
      </c>
      <c r="P24" s="109">
        <f>O24-N24</f>
        <v>0.018854166666666672</v>
      </c>
      <c r="Q24" s="78" t="s">
        <v>220</v>
      </c>
      <c r="R24" s="110">
        <f>L24+P24</f>
        <v>0.06810185185185186</v>
      </c>
      <c r="S24" s="75"/>
      <c r="T24" s="109">
        <v>0.49449074074074073</v>
      </c>
      <c r="U24" s="109">
        <v>0.5242824074074074</v>
      </c>
      <c r="V24" s="109">
        <f>U24-T24</f>
        <v>0.02979166666666666</v>
      </c>
      <c r="W24" s="78" t="s">
        <v>221</v>
      </c>
      <c r="X24" s="110">
        <f>R24+V24</f>
        <v>0.09789351851851852</v>
      </c>
      <c r="Y24" s="75"/>
      <c r="Z24" s="111">
        <v>3</v>
      </c>
    </row>
    <row r="25" spans="3:24" ht="12.75">
      <c r="C25" s="14"/>
      <c r="K25" s="14"/>
      <c r="Q25" s="14"/>
      <c r="R25" s="14"/>
      <c r="W25" s="14"/>
      <c r="X25" s="14"/>
    </row>
    <row r="26" spans="3:24" ht="12.75">
      <c r="C26" s="14"/>
      <c r="K26" s="14"/>
      <c r="Q26" s="14"/>
      <c r="R26" s="14"/>
      <c r="W26" s="14"/>
      <c r="X26" s="14"/>
    </row>
  </sheetData>
  <printOptions/>
  <pageMargins left="0.7875" right="0.7875" top="1.7416666666666667" bottom="1.0527777777777778" header="0.7875" footer="0.7875"/>
  <pageSetup horizontalDpi="300" verticalDpi="300" orientation="landscape" paperSize="9" scale="60"/>
  <headerFooter alignWithMargins="0">
    <oddHeader>&amp;C&amp;"Times New Roman,Normal"&amp;12Horaires du Challenge Interentreprises 2006 (3ème édition)</oddHeader>
    <oddFooter>&amp;L&amp;"Times New Roman,Normal"&amp;12 15/10/2006&amp;C&amp;"Times New Roman,Normal"&amp;12http://limipyco.free.fr&amp;R&amp;"Times New Roman,Normal"&amp;12Page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decrvin</dc:creator>
  <cp:keywords/>
  <dc:description/>
  <cp:lastModifiedBy> </cp:lastModifiedBy>
  <cp:lastPrinted>2006-10-16T13:07:12Z</cp:lastPrinted>
  <dcterms:created xsi:type="dcterms:W3CDTF">2006-10-16T06:23:20Z</dcterms:created>
  <dcterms:modified xsi:type="dcterms:W3CDTF">2006-10-16T17:15:45Z</dcterms:modified>
  <cp:category/>
  <cp:version/>
  <cp:contentType/>
  <cp:contentStatus/>
  <cp:revision>1</cp:revision>
</cp:coreProperties>
</file>